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75" windowWidth="15180" windowHeight="7665" activeTab="1"/>
  </bookViews>
  <sheets>
    <sheet name="   N16    " sheetId="5" r:id="rId1"/>
    <sheet name="   N18    " sheetId="6" r:id="rId2"/>
    <sheet name="   F16   " sheetId="1" r:id="rId3"/>
    <sheet name="   F18   " sheetId="4" r:id="rId4"/>
  </sheets>
  <calcPr calcId="125725" concurrentCalc="0"/>
</workbook>
</file>

<file path=xl/calcChain.xml><?xml version="1.0" encoding="utf-8"?>
<calcChain xmlns="http://schemas.openxmlformats.org/spreadsheetml/2006/main">
  <c r="K9" i="5"/>
  <c r="N6"/>
  <c r="E6"/>
  <c r="H6"/>
  <c r="K6"/>
  <c r="O6"/>
  <c r="K4" i="4"/>
  <c r="K6" i="1"/>
  <c r="K5"/>
  <c r="H10" i="5"/>
  <c r="H19"/>
  <c r="E10"/>
  <c r="K10"/>
  <c r="N10"/>
  <c r="O10"/>
  <c r="N19"/>
  <c r="N18"/>
  <c r="N12"/>
  <c r="N16"/>
  <c r="N15"/>
  <c r="N20"/>
  <c r="N17"/>
  <c r="N14"/>
  <c r="N11"/>
  <c r="N9"/>
  <c r="N7"/>
  <c r="N13"/>
  <c r="N8"/>
  <c r="N4"/>
  <c r="N5"/>
  <c r="K5"/>
  <c r="K4"/>
  <c r="K8"/>
  <c r="K13"/>
  <c r="K7"/>
  <c r="K11"/>
  <c r="K14"/>
  <c r="K17"/>
  <c r="K20"/>
  <c r="K15"/>
  <c r="K16"/>
  <c r="K12"/>
  <c r="K18"/>
  <c r="K19"/>
  <c r="O19"/>
  <c r="E18"/>
  <c r="H18"/>
  <c r="O18"/>
  <c r="N16" i="4"/>
  <c r="N13"/>
  <c r="N14"/>
  <c r="N15"/>
  <c r="N12"/>
  <c r="N6"/>
  <c r="N11"/>
  <c r="N9"/>
  <c r="N8"/>
  <c r="N7"/>
  <c r="N10"/>
  <c r="N5"/>
  <c r="N4"/>
  <c r="K5"/>
  <c r="K10"/>
  <c r="K7"/>
  <c r="K8"/>
  <c r="K9"/>
  <c r="K11"/>
  <c r="K6"/>
  <c r="K12"/>
  <c r="K15"/>
  <c r="K14"/>
  <c r="K13"/>
  <c r="K17"/>
  <c r="K16"/>
  <c r="N4" i="1"/>
  <c r="N9"/>
  <c r="N7"/>
  <c r="N10"/>
  <c r="N6"/>
  <c r="N13"/>
  <c r="N12"/>
  <c r="N11"/>
  <c r="N14"/>
  <c r="N8"/>
  <c r="N16"/>
  <c r="N15"/>
  <c r="N5"/>
  <c r="K4"/>
  <c r="K9"/>
  <c r="K7"/>
  <c r="K10"/>
  <c r="K13"/>
  <c r="K12"/>
  <c r="K11"/>
  <c r="K14"/>
  <c r="K8"/>
  <c r="K16"/>
  <c r="K15"/>
  <c r="N5" i="6"/>
  <c r="N7"/>
  <c r="N8"/>
  <c r="N6"/>
  <c r="N9"/>
  <c r="N10"/>
  <c r="N11"/>
  <c r="N4"/>
  <c r="K5"/>
  <c r="K7"/>
  <c r="K8"/>
  <c r="K6"/>
  <c r="K9"/>
  <c r="K10"/>
  <c r="K11"/>
  <c r="K4"/>
  <c r="E9" i="4"/>
  <c r="H9"/>
  <c r="O9"/>
  <c r="E11"/>
  <c r="H11"/>
  <c r="O11"/>
  <c r="E6"/>
  <c r="H6"/>
  <c r="O6"/>
  <c r="E12"/>
  <c r="H12"/>
  <c r="O12"/>
  <c r="E15"/>
  <c r="H15"/>
  <c r="O15"/>
  <c r="E14"/>
  <c r="H14"/>
  <c r="O14"/>
  <c r="E13"/>
  <c r="H13"/>
  <c r="O13"/>
  <c r="E17"/>
  <c r="O17"/>
  <c r="E16"/>
  <c r="O16"/>
  <c r="E8"/>
  <c r="H8"/>
  <c r="O8"/>
  <c r="E7"/>
  <c r="H7"/>
  <c r="O7"/>
  <c r="E10"/>
  <c r="H10"/>
  <c r="O10"/>
  <c r="E5"/>
  <c r="H5"/>
  <c r="O5"/>
  <c r="H4"/>
  <c r="O4"/>
  <c r="E4" i="1"/>
  <c r="H4"/>
  <c r="O4"/>
  <c r="E9"/>
  <c r="H9"/>
  <c r="O9"/>
  <c r="E7"/>
  <c r="H7"/>
  <c r="O7"/>
  <c r="E10"/>
  <c r="H10"/>
  <c r="O10"/>
  <c r="E6"/>
  <c r="H6"/>
  <c r="O6"/>
  <c r="H13"/>
  <c r="O13"/>
  <c r="E12"/>
  <c r="H12"/>
  <c r="O12"/>
  <c r="E11"/>
  <c r="H11"/>
  <c r="O11"/>
  <c r="E14"/>
  <c r="H14"/>
  <c r="O14"/>
  <c r="E8"/>
  <c r="H8"/>
  <c r="O8"/>
  <c r="E17"/>
  <c r="H17"/>
  <c r="O17"/>
  <c r="H16"/>
  <c r="O16"/>
  <c r="E15"/>
  <c r="O15"/>
  <c r="E5"/>
  <c r="H5"/>
  <c r="O5"/>
  <c r="E5" i="6"/>
  <c r="H5"/>
  <c r="O5"/>
  <c r="E7"/>
  <c r="H7"/>
  <c r="O7"/>
  <c r="H8"/>
  <c r="O8"/>
  <c r="H6"/>
  <c r="O6"/>
  <c r="E9"/>
  <c r="H9"/>
  <c r="O9"/>
  <c r="E10"/>
  <c r="H10"/>
  <c r="O10"/>
  <c r="E11"/>
  <c r="H11"/>
  <c r="O11"/>
  <c r="E4"/>
  <c r="H4"/>
  <c r="O4"/>
  <c r="E5" i="5"/>
  <c r="H5"/>
  <c r="O5"/>
  <c r="E4"/>
  <c r="H4"/>
  <c r="O4"/>
  <c r="E8"/>
  <c r="H8"/>
  <c r="O8"/>
  <c r="E13"/>
  <c r="H13"/>
  <c r="O13"/>
  <c r="E7"/>
  <c r="H7"/>
  <c r="O7"/>
  <c r="E9"/>
  <c r="H9"/>
  <c r="O9"/>
  <c r="E11"/>
  <c r="H11"/>
  <c r="O11"/>
  <c r="E14"/>
  <c r="H14"/>
  <c r="O14"/>
  <c r="E17"/>
  <c r="H17"/>
  <c r="O17"/>
  <c r="E20"/>
  <c r="H20"/>
  <c r="O20"/>
  <c r="E15"/>
  <c r="H15"/>
  <c r="O15"/>
  <c r="E16"/>
  <c r="H16"/>
  <c r="O16"/>
  <c r="E21"/>
  <c r="H21"/>
  <c r="O21"/>
  <c r="E12"/>
  <c r="H12"/>
  <c r="O12"/>
</calcChain>
</file>

<file path=xl/sharedStrings.xml><?xml version="1.0" encoding="utf-8"?>
<sst xmlns="http://schemas.openxmlformats.org/spreadsheetml/2006/main" count="365" uniqueCount="123">
  <si>
    <t>F16</t>
  </si>
  <si>
    <t>Név</t>
  </si>
  <si>
    <t>idő</t>
  </si>
  <si>
    <t>%</t>
  </si>
  <si>
    <t>össz helyezés</t>
  </si>
  <si>
    <t>egy.</t>
  </si>
  <si>
    <t>F18</t>
  </si>
  <si>
    <t>N16</t>
  </si>
  <si>
    <t>N18</t>
  </si>
  <si>
    <t>hely.</t>
  </si>
  <si>
    <t>Bükki válogató</t>
  </si>
  <si>
    <t>IV. 25., középtáv</t>
  </si>
  <si>
    <t>Honvéd kupa</t>
  </si>
  <si>
    <t>V. 9. normáltáv</t>
  </si>
  <si>
    <t>Kolozsvári ET</t>
  </si>
  <si>
    <t>Pataki Réka Dalida</t>
  </si>
  <si>
    <t>PVS</t>
  </si>
  <si>
    <t>Gárdonyi Csilla</t>
  </si>
  <si>
    <t>MOM</t>
  </si>
  <si>
    <t>Zacher Noémi</t>
  </si>
  <si>
    <t>SPA</t>
  </si>
  <si>
    <t>Mérő Dominika</t>
  </si>
  <si>
    <t>VHS</t>
  </si>
  <si>
    <t>Hajnal Dorottya</t>
  </si>
  <si>
    <t>Vékony Vanda</t>
  </si>
  <si>
    <t>ARA</t>
  </si>
  <si>
    <t>Sárközy Zsófia</t>
  </si>
  <si>
    <t>Apró Vivien Dóra</t>
  </si>
  <si>
    <t>SZV</t>
  </si>
  <si>
    <t>Tóbis Anita</t>
  </si>
  <si>
    <t>DTC</t>
  </si>
  <si>
    <t>Bertóti Laura</t>
  </si>
  <si>
    <t>TTE</t>
  </si>
  <si>
    <t>Varga Petra</t>
  </si>
  <si>
    <t>SDS</t>
  </si>
  <si>
    <t>Porgányi Anna</t>
  </si>
  <si>
    <t>ZTC</t>
  </si>
  <si>
    <t>Szokol Kamilla</t>
  </si>
  <si>
    <t>Mátyus Rebeka</t>
  </si>
  <si>
    <t>Magyar Kata</t>
  </si>
  <si>
    <t>GOC</t>
  </si>
  <si>
    <t>Szabó Dorina</t>
  </si>
  <si>
    <t>V.23. rövid. normáltáv</t>
  </si>
  <si>
    <t>V.24. sprint</t>
  </si>
  <si>
    <t>Fésűs Evelin Anna</t>
  </si>
  <si>
    <t>Völgyesi Melody</t>
  </si>
  <si>
    <t>Kézdy Borbála</t>
  </si>
  <si>
    <t>Horváth Hanga</t>
  </si>
  <si>
    <t>MAT</t>
  </si>
  <si>
    <t>Mantuano Eszter</t>
  </si>
  <si>
    <t>Makovinyi Dorottya</t>
  </si>
  <si>
    <t>PAK</t>
  </si>
  <si>
    <t>Kovács Barnabás</t>
  </si>
  <si>
    <t>Ormay Mihály</t>
  </si>
  <si>
    <t>Szalay Levente</t>
  </si>
  <si>
    <t>Horváth Csongor</t>
  </si>
  <si>
    <t>Péntek Márton</t>
  </si>
  <si>
    <t>Péri Gergő Gábor</t>
  </si>
  <si>
    <t>Jónás Ferenc</t>
  </si>
  <si>
    <t>Kálmán Erik</t>
  </si>
  <si>
    <t>Demeter Ambrus</t>
  </si>
  <si>
    <t>Leleszi Marcell</t>
  </si>
  <si>
    <t>Bujdosó Zoltán</t>
  </si>
  <si>
    <t>Weiler Vince</t>
  </si>
  <si>
    <t>BSC</t>
  </si>
  <si>
    <t>FLF</t>
  </si>
  <si>
    <t>V.23. rövid. Normáltáv</t>
  </si>
  <si>
    <t>Mészáros Mátyás</t>
  </si>
  <si>
    <t>Stork Mihály</t>
  </si>
  <si>
    <t>Zacher Márton</t>
  </si>
  <si>
    <t>Porgányi Márk</t>
  </si>
  <si>
    <t>Szűcs Botond</t>
  </si>
  <si>
    <t>Egei Patrik</t>
  </si>
  <si>
    <t>Rácz Zoltán</t>
  </si>
  <si>
    <t>Gyenizse-Nagy Balázs</t>
  </si>
  <si>
    <t>Göbler Balázs Benedek</t>
  </si>
  <si>
    <t>Peregi Dániel</t>
  </si>
  <si>
    <t>Fekete Ágoston</t>
  </si>
  <si>
    <t>Szabó Marcell</t>
  </si>
  <si>
    <t>Dalos Máté</t>
  </si>
  <si>
    <t>Szuromi Mátyás</t>
  </si>
  <si>
    <t>Kovács Eszter</t>
  </si>
  <si>
    <t>Viniczai Csenge</t>
  </si>
  <si>
    <t>Csertán András</t>
  </si>
  <si>
    <t>Hortobágyi Ákos</t>
  </si>
  <si>
    <t>3 legjobb %</t>
  </si>
  <si>
    <t>Pálfi Fanni</t>
  </si>
  <si>
    <t>Vajda Luca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</si>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</sst>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>
  <numFmts count="3">
    <numFmt numFmtId="175" formatCode="mm:ss.0;@"/>
    <numFmt numFmtId="176" formatCode="0.0%"/>
    <numFmt numFmtId="177" formatCode="[h]:mm:ss;@"/>
  </numFmts>
  <fonts count="9">
    <font>
      <sz val="10"/>
      <name val="Arial"/>
    </font>
    <font>
      <sz val="10"/>
      <name val="Arial"/>
    </font>
    <font>
      <sz val="8"/>
      <name val="Arial"/>
    </font>
    <font>
      <b/>
      <sz val="24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sz val="10"/>
      <color indexed="8"/>
      <name val="Lucida Sans Unicode"/>
      <family val="2"/>
    </font>
    <font>
      <sz val="12"/>
      <name val="Times New Roman"/>
      <family val="1"/>
      <charset val="238"/>
    </font>
    <font>
      <sz val="10"/>
      <name val="Lucida Sans Unicod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5" fontId="5" fillId="0" borderId="0" xfId="0" applyNumberFormat="1" applyFont="1" applyAlignment="1">
      <alignment vertical="center"/>
    </xf>
    <xf numFmtId="17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5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6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21" fontId="7" fillId="0" borderId="0" xfId="0" applyNumberFormat="1" applyFont="1" applyAlignment="1">
      <alignment wrapText="1"/>
    </xf>
    <xf numFmtId="21" fontId="7" fillId="0" borderId="0" xfId="0" applyNumberFormat="1" applyFont="1"/>
    <xf numFmtId="0" fontId="7" fillId="0" borderId="13" xfId="0" applyFont="1" applyBorder="1" applyAlignment="1">
      <alignment wrapText="1"/>
    </xf>
    <xf numFmtId="21" fontId="7" fillId="0" borderId="18" xfId="0" applyNumberFormat="1" applyFont="1" applyBorder="1" applyAlignment="1">
      <alignment wrapText="1"/>
    </xf>
    <xf numFmtId="0" fontId="7" fillId="0" borderId="19" xfId="0" applyFont="1" applyBorder="1" applyAlignment="1">
      <alignment wrapText="1"/>
    </xf>
    <xf numFmtId="21" fontId="7" fillId="0" borderId="0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21" fontId="7" fillId="0" borderId="17" xfId="0" applyNumberFormat="1" applyFont="1" applyBorder="1" applyAlignment="1">
      <alignment wrapText="1"/>
    </xf>
    <xf numFmtId="176" fontId="5" fillId="0" borderId="0" xfId="0" applyNumberFormat="1" applyFont="1" applyAlignment="1">
      <alignment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5" fontId="4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176" fontId="8" fillId="0" borderId="20" xfId="1" applyNumberFormat="1" applyFont="1" applyBorder="1" applyAlignment="1">
      <alignment horizontal="center" vertical="center"/>
    </xf>
    <xf numFmtId="176" fontId="8" fillId="0" borderId="16" xfId="1" applyNumberFormat="1" applyFont="1" applyBorder="1" applyAlignment="1">
      <alignment horizontal="center" vertical="center"/>
    </xf>
    <xf numFmtId="21" fontId="8" fillId="0" borderId="0" xfId="0" applyNumberFormat="1" applyFont="1" applyBorder="1" applyAlignment="1">
      <alignment wrapText="1"/>
    </xf>
    <xf numFmtId="21" fontId="8" fillId="0" borderId="0" xfId="0" applyNumberFormat="1" applyFont="1" applyBorder="1"/>
    <xf numFmtId="0" fontId="8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21" fontId="8" fillId="0" borderId="18" xfId="0" applyNumberFormat="1" applyFont="1" applyBorder="1" applyAlignment="1">
      <alignment wrapText="1"/>
    </xf>
    <xf numFmtId="0" fontId="8" fillId="0" borderId="17" xfId="0" applyFont="1" applyBorder="1" applyAlignment="1">
      <alignment vertical="center"/>
    </xf>
    <xf numFmtId="176" fontId="8" fillId="0" borderId="14" xfId="1" applyNumberFormat="1" applyFont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21"/>
  <sheetViews>
    <sheetView zoomScaleNormal="100" workbookViewId="0">
      <pane xSplit="2" ySplit="3" topLeftCell="C4" activePane="bottomRight" state="frozen"/>
      <selection activeCell="P20" sqref="P20"/>
      <selection pane="topRight" activeCell="P20" sqref="P20"/>
      <selection pane="bottomLeft" activeCell="P20" sqref="P20"/>
      <selection pane="bottomRight" activeCell="O7" sqref="O7"/>
    </sheetView>
  </sheetViews>
  <sheetFormatPr defaultRowHeight="12.75"/>
  <cols>
    <col min="1" max="1" width="25" style="1" customWidth="1"/>
    <col min="2" max="2" width="8.42578125" style="2" customWidth="1"/>
    <col min="3" max="3" width="7.85546875" style="2" customWidth="1"/>
    <col min="4" max="4" width="10.140625" style="4" bestFit="1" customWidth="1"/>
    <col min="5" max="5" width="9.140625" style="2"/>
    <col min="6" max="6" width="7.5703125" style="2" customWidth="1"/>
    <col min="7" max="7" width="9.140625" style="3"/>
    <col min="8" max="8" width="9.140625" style="1"/>
    <col min="9" max="9" width="7.5703125" style="2" customWidth="1"/>
    <col min="10" max="10" width="9" style="3" customWidth="1"/>
    <col min="11" max="11" width="13.7109375" style="1" bestFit="1" customWidth="1"/>
    <col min="12" max="12" width="6.42578125" style="1" customWidth="1"/>
    <col min="13" max="13" width="9.140625" style="3"/>
    <col min="14" max="14" width="11.28515625" style="1" customWidth="1"/>
    <col min="15" max="15" width="10.7109375" style="2" customWidth="1"/>
    <col min="16" max="16" width="10.42578125" style="2" customWidth="1"/>
    <col min="17" max="18" width="9.140625" style="1"/>
    <col min="19" max="19" width="17.42578125" style="1" customWidth="1"/>
    <col min="20" max="16384" width="9.140625" style="1"/>
  </cols>
  <sheetData>
    <row r="1" spans="1:23" ht="18" customHeight="1">
      <c r="A1" s="74" t="s">
        <v>7</v>
      </c>
      <c r="B1" s="75"/>
      <c r="C1" s="63" t="s">
        <v>10</v>
      </c>
      <c r="D1" s="64"/>
      <c r="E1" s="65"/>
      <c r="F1" s="63" t="s">
        <v>12</v>
      </c>
      <c r="G1" s="64"/>
      <c r="H1" s="65"/>
      <c r="I1" s="63" t="s">
        <v>14</v>
      </c>
      <c r="J1" s="64"/>
      <c r="K1" s="65"/>
      <c r="L1" s="63" t="s">
        <v>14</v>
      </c>
      <c r="M1" s="64"/>
      <c r="N1" s="65"/>
      <c r="O1" s="66" t="s">
        <v>85</v>
      </c>
      <c r="P1" s="69" t="s">
        <v>4</v>
      </c>
    </row>
    <row r="2" spans="1:23" ht="16.5" customHeight="1" thickBot="1">
      <c r="A2" s="76"/>
      <c r="B2" s="77"/>
      <c r="C2" s="78" t="s">
        <v>11</v>
      </c>
      <c r="D2" s="72"/>
      <c r="E2" s="73"/>
      <c r="F2" s="78" t="s">
        <v>13</v>
      </c>
      <c r="G2" s="72"/>
      <c r="H2" s="73"/>
      <c r="I2" s="72" t="s">
        <v>42</v>
      </c>
      <c r="J2" s="72"/>
      <c r="K2" s="73"/>
      <c r="L2" s="72" t="s">
        <v>43</v>
      </c>
      <c r="M2" s="72"/>
      <c r="N2" s="73"/>
      <c r="O2" s="67"/>
      <c r="P2" s="70"/>
    </row>
    <row r="3" spans="1:23" ht="16.5" customHeight="1" thickBot="1">
      <c r="A3" s="6" t="s">
        <v>1</v>
      </c>
      <c r="B3" s="7" t="s">
        <v>5</v>
      </c>
      <c r="C3" s="7" t="s">
        <v>9</v>
      </c>
      <c r="D3" s="8" t="s">
        <v>2</v>
      </c>
      <c r="E3" s="9" t="s">
        <v>3</v>
      </c>
      <c r="F3" s="7" t="s">
        <v>9</v>
      </c>
      <c r="G3" s="8" t="s">
        <v>2</v>
      </c>
      <c r="H3" s="9" t="s">
        <v>3</v>
      </c>
      <c r="I3" s="51" t="s">
        <v>9</v>
      </c>
      <c r="J3" s="52" t="s">
        <v>2</v>
      </c>
      <c r="K3" s="53" t="s">
        <v>3</v>
      </c>
      <c r="L3" s="7" t="s">
        <v>9</v>
      </c>
      <c r="M3" s="8" t="s">
        <v>2</v>
      </c>
      <c r="N3" s="9" t="s">
        <v>3</v>
      </c>
      <c r="O3" s="68"/>
      <c r="P3" s="71"/>
    </row>
    <row r="4" spans="1:23" ht="16.5" customHeight="1">
      <c r="A4" s="29" t="s">
        <v>17</v>
      </c>
      <c r="B4" s="30" t="s">
        <v>18</v>
      </c>
      <c r="C4" s="11">
        <v>2</v>
      </c>
      <c r="D4" s="23">
        <v>2.836805555555556E-2</v>
      </c>
      <c r="E4" s="12">
        <f>D4/MIN(D$4:D$20)</f>
        <v>1.0036855036855037</v>
      </c>
      <c r="F4" s="11">
        <v>2</v>
      </c>
      <c r="G4" s="23">
        <v>2.8865740740740744E-2</v>
      </c>
      <c r="H4" s="48">
        <f>G4/MIN(G$4:G$20)</f>
        <v>1.0439514441188782</v>
      </c>
      <c r="I4" s="89" t="s">
        <v>88</v>
      </c>
      <c r="J4" s="90">
        <v>2.3171296296296297E-2</v>
      </c>
      <c r="K4" s="92">
        <f>J4/MIN(J$4:J$21)</f>
        <v>1</v>
      </c>
      <c r="L4" s="10" t="s">
        <v>105</v>
      </c>
      <c r="M4" s="23">
        <v>1.0208333333333333E-2</v>
      </c>
      <c r="N4" s="12">
        <f>M4/MIN(M$4:M$21)</f>
        <v>1</v>
      </c>
      <c r="O4" s="26">
        <f>+E4+H4+K4+N4-MAX(E4,H4,K4,N4)</f>
        <v>3.003685503685503</v>
      </c>
      <c r="P4" s="24" t="s">
        <v>105</v>
      </c>
      <c r="V4" s="38"/>
      <c r="W4" s="39"/>
    </row>
    <row r="5" spans="1:23" ht="16.5" customHeight="1">
      <c r="A5" s="31" t="s">
        <v>15</v>
      </c>
      <c r="B5" s="32" t="s">
        <v>16</v>
      </c>
      <c r="C5" s="15">
        <v>1</v>
      </c>
      <c r="D5" s="21">
        <v>2.826388888888889E-2</v>
      </c>
      <c r="E5" s="16">
        <f>D5/MIN(D$4:D$20)</f>
        <v>1</v>
      </c>
      <c r="F5" s="15">
        <v>3</v>
      </c>
      <c r="G5" s="21">
        <v>2.9282407407407406E-2</v>
      </c>
      <c r="H5" s="49">
        <f>G5/MIN(G$4:G$20)</f>
        <v>1.0590205106739221</v>
      </c>
      <c r="I5" s="43" t="s">
        <v>90</v>
      </c>
      <c r="J5" s="44">
        <v>2.4560185185185185E-2</v>
      </c>
      <c r="K5" s="55">
        <f>J5/MIN(J$4:J$21)</f>
        <v>1.0599400599400599</v>
      </c>
      <c r="L5" s="14" t="s">
        <v>111</v>
      </c>
      <c r="M5" s="21">
        <v>1.1759259259259259E-2</v>
      </c>
      <c r="N5" s="16">
        <f>M5/MIN(M$4:M$21)</f>
        <v>1.1519274376417235</v>
      </c>
      <c r="O5" s="27">
        <f>+E5+H5+K5+N5-MAX(E5,H5,K5,N5)</f>
        <v>3.1189605706139822</v>
      </c>
      <c r="P5" s="25" t="s">
        <v>106</v>
      </c>
      <c r="V5" s="38"/>
      <c r="W5" s="39"/>
    </row>
    <row r="6" spans="1:23" ht="16.5" customHeight="1">
      <c r="A6" s="13" t="s">
        <v>26</v>
      </c>
      <c r="B6" s="14" t="s">
        <v>18</v>
      </c>
      <c r="C6" s="15">
        <v>7</v>
      </c>
      <c r="D6" s="21">
        <v>3.1631944444444442E-2</v>
      </c>
      <c r="E6" s="16">
        <f>D6/MIN(D$4:D$20)</f>
        <v>1.119164619164619</v>
      </c>
      <c r="F6" s="15">
        <v>1</v>
      </c>
      <c r="G6" s="21">
        <v>2.7650462962962963E-2</v>
      </c>
      <c r="H6" s="49">
        <f>G6/MIN(G$4:G$20)</f>
        <v>1</v>
      </c>
      <c r="I6" s="43" t="s">
        <v>91</v>
      </c>
      <c r="J6" s="44">
        <v>2.5543981481481483E-2</v>
      </c>
      <c r="K6" s="55">
        <f>J6/MIN(J$4:J$21)</f>
        <v>1.1023976023976025</v>
      </c>
      <c r="L6" s="14" t="s">
        <v>108</v>
      </c>
      <c r="M6" s="21">
        <v>1.0416666666666666E-2</v>
      </c>
      <c r="N6" s="16">
        <f>M6/MIN(M$4:M$21)</f>
        <v>1.0204081632653061</v>
      </c>
      <c r="O6" s="27">
        <f>+E6+H6+K6+N6-MAX(E6,H6,K6,N6)</f>
        <v>3.1228057656629087</v>
      </c>
      <c r="P6" s="25" t="s">
        <v>107</v>
      </c>
      <c r="V6" s="38"/>
      <c r="W6" s="39"/>
    </row>
    <row r="7" spans="1:23" ht="16.5" customHeight="1">
      <c r="A7" s="13" t="s">
        <v>23</v>
      </c>
      <c r="B7" s="14" t="s">
        <v>20</v>
      </c>
      <c r="C7" s="15">
        <v>5</v>
      </c>
      <c r="D7" s="21">
        <v>3.0555555555555555E-2</v>
      </c>
      <c r="E7" s="16">
        <f>D7/MIN(D$4:D$20)</f>
        <v>1.0810810810810809</v>
      </c>
      <c r="F7" s="15">
        <v>4</v>
      </c>
      <c r="G7" s="21">
        <v>3.0949074074074077E-2</v>
      </c>
      <c r="H7" s="49">
        <f>G7/MIN(G$4:G$20)</f>
        <v>1.119296776894098</v>
      </c>
      <c r="I7" s="61" t="s">
        <v>104</v>
      </c>
      <c r="J7" s="60">
        <v>4.553240740740741E-2</v>
      </c>
      <c r="K7" s="57">
        <f>J7/MIN(J$4:J$21)</f>
        <v>1.965034965034965</v>
      </c>
      <c r="L7" s="14" t="s">
        <v>106</v>
      </c>
      <c r="M7" s="21">
        <v>1.0277777777777778E-2</v>
      </c>
      <c r="N7" s="16">
        <f>M7/MIN(M$4:M$21)</f>
        <v>1.0068027210884354</v>
      </c>
      <c r="O7" s="27">
        <f>+E7+H7+K7+N7-MAX(E7,H7,K7,N7)</f>
        <v>3.2071805790636141</v>
      </c>
      <c r="P7" s="25" t="s">
        <v>108</v>
      </c>
      <c r="V7" s="38"/>
      <c r="W7" s="39"/>
    </row>
    <row r="8" spans="1:23" ht="16.5" customHeight="1">
      <c r="A8" s="31" t="s">
        <v>19</v>
      </c>
      <c r="B8" s="32" t="s">
        <v>20</v>
      </c>
      <c r="C8" s="15">
        <v>3</v>
      </c>
      <c r="D8" s="21">
        <v>3.0405092592592591E-2</v>
      </c>
      <c r="E8" s="16">
        <f>D8/MIN(D$4:D$20)</f>
        <v>1.0757575757575757</v>
      </c>
      <c r="F8" s="15">
        <v>5</v>
      </c>
      <c r="G8" s="21">
        <v>3.2488425925925928E-2</v>
      </c>
      <c r="H8" s="49">
        <f>G8/MIN(G$4:G$20)</f>
        <v>1.1749686061113438</v>
      </c>
      <c r="I8" s="61" t="s">
        <v>97</v>
      </c>
      <c r="J8" s="59">
        <v>3.4699074074074077E-2</v>
      </c>
      <c r="K8" s="57">
        <f>J8/MIN(J$4:J$21)</f>
        <v>1.4975024975024975</v>
      </c>
      <c r="L8" s="14" t="s">
        <v>107</v>
      </c>
      <c r="M8" s="21">
        <v>1.0289351851851852E-2</v>
      </c>
      <c r="N8" s="16">
        <f>M8/MIN(M$4:M$21)</f>
        <v>1.0079365079365079</v>
      </c>
      <c r="O8" s="27">
        <f>+E8+H8+K8+N8-MAX(E8,H8,K8,N8)</f>
        <v>3.2586626898054272</v>
      </c>
      <c r="P8" s="25" t="s">
        <v>109</v>
      </c>
      <c r="V8" s="38"/>
      <c r="W8" s="39"/>
    </row>
    <row r="9" spans="1:23" ht="16.5" customHeight="1">
      <c r="A9" s="13" t="s">
        <v>24</v>
      </c>
      <c r="B9" s="14" t="s">
        <v>25</v>
      </c>
      <c r="C9" s="15">
        <v>6</v>
      </c>
      <c r="D9" s="21">
        <v>3.0659722222222224E-2</v>
      </c>
      <c r="E9" s="16">
        <f>D9/MIN(D$4:D$20)</f>
        <v>1.0847665847665848</v>
      </c>
      <c r="F9" s="15">
        <v>6</v>
      </c>
      <c r="G9" s="21">
        <v>3.5960648148148151E-2</v>
      </c>
      <c r="H9" s="49">
        <f>G9/MIN(G$4:G$20)</f>
        <v>1.3005441607367101</v>
      </c>
      <c r="I9" s="61" t="s">
        <v>89</v>
      </c>
      <c r="J9" s="59">
        <v>2.431712962962963E-2</v>
      </c>
      <c r="K9" s="57">
        <f>J9/MIN(J$4:J$21)</f>
        <v>1.0494505494505495</v>
      </c>
      <c r="L9" s="14" t="s">
        <v>112</v>
      </c>
      <c r="M9" s="21">
        <v>1.1851851851851851E-2</v>
      </c>
      <c r="N9" s="16">
        <f>M9/MIN(M$4:M$21)</f>
        <v>1.1609977324263039</v>
      </c>
      <c r="O9" s="27">
        <f>+E9+H9+K9+N9-MAX(E9,H9,K9,N9)</f>
        <v>3.295214866643438</v>
      </c>
      <c r="P9" s="25" t="s">
        <v>110</v>
      </c>
      <c r="V9" s="38"/>
      <c r="W9" s="40"/>
    </row>
    <row r="10" spans="1:23" ht="16.5" customHeight="1">
      <c r="A10" s="13" t="s">
        <v>87</v>
      </c>
      <c r="B10" s="14" t="s">
        <v>28</v>
      </c>
      <c r="C10" s="15">
        <v>14</v>
      </c>
      <c r="D10" s="21">
        <v>3.4456018518518518E-2</v>
      </c>
      <c r="E10" s="16">
        <f>D10/MIN(D$4:D$20)</f>
        <v>1.2190827190827189</v>
      </c>
      <c r="F10" s="15">
        <v>15</v>
      </c>
      <c r="G10" s="21">
        <v>3.9502314814814816E-2</v>
      </c>
      <c r="H10" s="49">
        <f>G10/MIN(G$4:G$20)</f>
        <v>1.4286312264545835</v>
      </c>
      <c r="I10" s="61" t="s">
        <v>93</v>
      </c>
      <c r="J10" s="59">
        <v>2.6863425925925926E-2</v>
      </c>
      <c r="K10" s="57">
        <f>J10/MIN(J$4:J$21)</f>
        <v>1.1593406593406592</v>
      </c>
      <c r="L10" s="14" t="s">
        <v>117</v>
      </c>
      <c r="M10" s="21">
        <v>1.2789351851851852E-2</v>
      </c>
      <c r="N10" s="16">
        <f>M10/MIN(M$4:M$21)</f>
        <v>1.2528344671201814</v>
      </c>
      <c r="O10" s="27">
        <f>+E10+H10+K10+N10-MAX(E10,H10,K10,N10)</f>
        <v>3.6312578455435593</v>
      </c>
      <c r="P10" s="25" t="s">
        <v>111</v>
      </c>
      <c r="V10" s="38"/>
      <c r="W10" s="39"/>
    </row>
    <row r="11" spans="1:23" ht="16.5" customHeight="1">
      <c r="A11" s="13" t="s">
        <v>27</v>
      </c>
      <c r="B11" s="14" t="s">
        <v>28</v>
      </c>
      <c r="C11" s="15">
        <v>9</v>
      </c>
      <c r="D11" s="21">
        <v>3.243055555555556E-2</v>
      </c>
      <c r="E11" s="16">
        <f>D11/MIN(D$4:D$20)</f>
        <v>1.1474201474201475</v>
      </c>
      <c r="F11" s="15">
        <v>8</v>
      </c>
      <c r="G11" s="21">
        <v>3.6770833333333336E-2</v>
      </c>
      <c r="H11" s="49">
        <f>G11/MIN(G$4:G$20)</f>
        <v>1.3298451234826287</v>
      </c>
      <c r="I11" s="61" t="s">
        <v>95</v>
      </c>
      <c r="J11" s="59">
        <v>3.079861111111111E-2</v>
      </c>
      <c r="K11" s="57">
        <f>J11/MIN(J$4:J$21)</f>
        <v>1.3291708291708291</v>
      </c>
      <c r="L11" s="14" t="s">
        <v>113</v>
      </c>
      <c r="M11" s="21">
        <v>1.1875000000000002E-2</v>
      </c>
      <c r="N11" s="16">
        <f>M11/MIN(M$4:M$21)</f>
        <v>1.1632653061224492</v>
      </c>
      <c r="O11" s="27">
        <f>+E11+H11+K11+N11-MAX(E11,H11,K11,N11)</f>
        <v>3.6398562827134255</v>
      </c>
      <c r="P11" s="25" t="s">
        <v>112</v>
      </c>
      <c r="V11" s="38"/>
      <c r="W11" s="39"/>
    </row>
    <row r="12" spans="1:23" ht="16.5" customHeight="1">
      <c r="A12" s="13" t="s">
        <v>39</v>
      </c>
      <c r="B12" s="14" t="s">
        <v>30</v>
      </c>
      <c r="C12" s="15">
        <v>18</v>
      </c>
      <c r="D12" s="21">
        <v>3.8206018518518521E-2</v>
      </c>
      <c r="E12" s="16">
        <f>D12/MIN(D$4:D$20)</f>
        <v>1.3517608517608517</v>
      </c>
      <c r="F12" s="15">
        <v>9</v>
      </c>
      <c r="G12" s="21">
        <v>3.6840277777777777E-2</v>
      </c>
      <c r="H12" s="49">
        <f>G12/MIN(G$4:G$20)</f>
        <v>1.3323566345751361</v>
      </c>
      <c r="I12" s="61" t="s">
        <v>92</v>
      </c>
      <c r="J12" s="59">
        <v>2.6643518518518521E-2</v>
      </c>
      <c r="K12" s="57">
        <f>J12/MIN(J$4:J$21)</f>
        <v>1.1498501498501499</v>
      </c>
      <c r="L12" s="14" t="s">
        <v>114</v>
      </c>
      <c r="M12" s="21">
        <v>1.1898148148148149E-2</v>
      </c>
      <c r="N12" s="16">
        <f>M12/MIN(M$4:M$21)</f>
        <v>1.1655328798185942</v>
      </c>
      <c r="O12" s="27">
        <f>+E12+H12+K12+N12-MAX(E12,H12,K12,N12)</f>
        <v>3.64773966424388</v>
      </c>
      <c r="P12" s="25" t="s">
        <v>113</v>
      </c>
      <c r="V12" s="38"/>
      <c r="W12" s="39"/>
    </row>
    <row r="13" spans="1:23" ht="16.5" customHeight="1">
      <c r="A13" s="31" t="s">
        <v>21</v>
      </c>
      <c r="B13" s="32" t="s">
        <v>22</v>
      </c>
      <c r="C13" s="15">
        <v>4</v>
      </c>
      <c r="D13" s="21">
        <v>3.0543981481481481E-2</v>
      </c>
      <c r="E13" s="16">
        <f>D13/MIN(D$4:D$20)</f>
        <v>1.0806715806715805</v>
      </c>
      <c r="F13" s="15">
        <v>19</v>
      </c>
      <c r="G13" s="21">
        <v>4.2187499999999996E-2</v>
      </c>
      <c r="H13" s="49">
        <f>G13/MIN(G$4:G$20)</f>
        <v>1.5257429886981999</v>
      </c>
      <c r="I13" s="61" t="s">
        <v>94</v>
      </c>
      <c r="J13" s="59">
        <v>3.0428240740740742E-2</v>
      </c>
      <c r="K13" s="57">
        <f>J13/MIN(J$4:J$21)</f>
        <v>1.3131868131868132</v>
      </c>
      <c r="L13" s="14" t="s">
        <v>120</v>
      </c>
      <c r="M13" s="21">
        <v>1.4004629629629631E-2</v>
      </c>
      <c r="N13" s="16">
        <f>M13/MIN(M$4:M$21)</f>
        <v>1.3718820861678005</v>
      </c>
      <c r="O13" s="27">
        <f>+E13+H13+K13+N13-MAX(E13,H13,K13,N13)</f>
        <v>3.765740480026194</v>
      </c>
      <c r="P13" s="25" t="s">
        <v>114</v>
      </c>
      <c r="V13" s="38"/>
      <c r="W13" s="39"/>
    </row>
    <row r="14" spans="1:23" ht="16.5" customHeight="1">
      <c r="A14" s="13" t="s">
        <v>29</v>
      </c>
      <c r="B14" s="14" t="s">
        <v>30</v>
      </c>
      <c r="C14" s="15">
        <v>10</v>
      </c>
      <c r="D14" s="21">
        <v>3.2546296296296295E-2</v>
      </c>
      <c r="E14" s="16">
        <f>D14/MIN(D$4:D$20)</f>
        <v>1.1515151515151514</v>
      </c>
      <c r="F14" s="15">
        <v>14</v>
      </c>
      <c r="G14" s="21">
        <v>3.9375E-2</v>
      </c>
      <c r="H14" s="49">
        <f>G14/MIN(G$4:G$20)</f>
        <v>1.4240267894516534</v>
      </c>
      <c r="I14" s="61" t="s">
        <v>101</v>
      </c>
      <c r="J14" s="59">
        <v>3.5729166666666666E-2</v>
      </c>
      <c r="K14" s="57">
        <f>J14/MIN(J$4:J$21)</f>
        <v>1.5419580419580419</v>
      </c>
      <c r="L14" s="14" t="s">
        <v>117</v>
      </c>
      <c r="M14" s="21">
        <v>1.2789351851851852E-2</v>
      </c>
      <c r="N14" s="16">
        <f>M14/MIN(M$4:M$21)</f>
        <v>1.2528344671201814</v>
      </c>
      <c r="O14" s="27">
        <f>+E14+H14+K14+N14-MAX(E14,H14,K14,N14)</f>
        <v>3.8283764080869869</v>
      </c>
      <c r="P14" s="25" t="s">
        <v>115</v>
      </c>
      <c r="V14" s="38"/>
      <c r="W14" s="39"/>
    </row>
    <row r="15" spans="1:23" ht="16.5" customHeight="1">
      <c r="A15" s="13" t="s">
        <v>35</v>
      </c>
      <c r="B15" s="14" t="s">
        <v>36</v>
      </c>
      <c r="C15" s="15">
        <v>15</v>
      </c>
      <c r="D15" s="21">
        <v>3.5011574074074077E-2</v>
      </c>
      <c r="E15" s="16">
        <f>D15/MIN(D$4:D$20)</f>
        <v>1.2387387387387387</v>
      </c>
      <c r="F15" s="15">
        <v>20</v>
      </c>
      <c r="G15" s="21">
        <v>4.4236111111111115E-2</v>
      </c>
      <c r="H15" s="49">
        <f>G15/MIN(G$4:G$20)</f>
        <v>1.5998325659271664</v>
      </c>
      <c r="I15" s="61" t="s">
        <v>96</v>
      </c>
      <c r="J15" s="59">
        <v>3.4490740740740738E-2</v>
      </c>
      <c r="K15" s="57">
        <f>J15/MIN(J$4:J$21)</f>
        <v>1.4885114885114883</v>
      </c>
      <c r="L15" s="14" t="s">
        <v>109</v>
      </c>
      <c r="M15" s="21">
        <v>1.1331018518518518E-2</v>
      </c>
      <c r="N15" s="16">
        <f>M15/MIN(M$4:M$21)</f>
        <v>1.1099773242630384</v>
      </c>
      <c r="O15" s="27">
        <f>+E15+H15+K15+N15-MAX(E15,H15,K15,N15)</f>
        <v>3.8372275515132648</v>
      </c>
      <c r="P15" s="25" t="s">
        <v>116</v>
      </c>
      <c r="V15" s="38"/>
      <c r="W15" s="39"/>
    </row>
    <row r="16" spans="1:23" ht="16.5" customHeight="1">
      <c r="A16" s="13" t="s">
        <v>37</v>
      </c>
      <c r="B16" s="14" t="s">
        <v>28</v>
      </c>
      <c r="C16" s="15">
        <v>16</v>
      </c>
      <c r="D16" s="21">
        <v>3.5358796296296298E-2</v>
      </c>
      <c r="E16" s="16">
        <f>D16/MIN(D$4:D$20)</f>
        <v>1.251023751023751</v>
      </c>
      <c r="F16" s="15">
        <v>10</v>
      </c>
      <c r="G16" s="21">
        <v>3.7187499999999998E-2</v>
      </c>
      <c r="H16" s="49">
        <f>G16/MIN(G$4:G$20)</f>
        <v>1.3449141900376727</v>
      </c>
      <c r="I16" s="61" t="s">
        <v>102</v>
      </c>
      <c r="J16" s="59">
        <v>3.7870370370370367E-2</v>
      </c>
      <c r="K16" s="57">
        <f>J16/MIN(J$4:J$21)</f>
        <v>1.6343656343656341</v>
      </c>
      <c r="L16" s="14" t="s">
        <v>119</v>
      </c>
      <c r="M16" s="21">
        <v>1.2870370370370372E-2</v>
      </c>
      <c r="N16" s="16">
        <f>M16/MIN(M$4:M$21)</f>
        <v>1.2607709750566896</v>
      </c>
      <c r="O16" s="27">
        <f>+E16+H16+K16+N16-MAX(E16,H16,K16,N16)</f>
        <v>3.8567089161181136</v>
      </c>
      <c r="P16" s="25" t="s">
        <v>117</v>
      </c>
      <c r="V16" s="38"/>
      <c r="W16" s="39"/>
    </row>
    <row r="17" spans="1:23" ht="16.5" customHeight="1">
      <c r="A17" s="13" t="s">
        <v>31</v>
      </c>
      <c r="B17" s="14" t="s">
        <v>30</v>
      </c>
      <c r="C17" s="15">
        <v>11</v>
      </c>
      <c r="D17" s="21">
        <v>3.2719907407407406E-2</v>
      </c>
      <c r="E17" s="16">
        <f>D17/MIN(D$4:D$20)</f>
        <v>1.1576576576576576</v>
      </c>
      <c r="F17" s="15">
        <v>23</v>
      </c>
      <c r="G17" s="21">
        <v>4.8831018518518517E-2</v>
      </c>
      <c r="H17" s="49">
        <f>G17/MIN(G$4:G$20)</f>
        <v>1.7660108832147341</v>
      </c>
      <c r="I17" s="61" t="s">
        <v>103</v>
      </c>
      <c r="J17" s="59">
        <v>3.9502314814814816E-2</v>
      </c>
      <c r="K17" s="57">
        <f>J17/MIN(J$4:J$21)</f>
        <v>1.7047952047952049</v>
      </c>
      <c r="L17" s="14" t="s">
        <v>110</v>
      </c>
      <c r="M17" s="21">
        <v>1.1747685185185186E-2</v>
      </c>
      <c r="N17" s="16">
        <f>M17/MIN(M$4:M$21)</f>
        <v>1.1507936507936509</v>
      </c>
      <c r="O17" s="27">
        <f>+E17+H17+K17+N17-MAX(E17,H17,K17,N17)</f>
        <v>4.0132465132465134</v>
      </c>
      <c r="P17" s="25" t="s">
        <v>118</v>
      </c>
      <c r="V17" s="38"/>
      <c r="W17" s="39"/>
    </row>
    <row r="18" spans="1:23" ht="16.5" customHeight="1">
      <c r="A18" s="13" t="s">
        <v>41</v>
      </c>
      <c r="B18" s="14" t="s">
        <v>28</v>
      </c>
      <c r="C18" s="15">
        <v>22</v>
      </c>
      <c r="D18" s="21">
        <v>4.0520833333333332E-2</v>
      </c>
      <c r="E18" s="16">
        <f>D18/MIN(D$4:D$21)</f>
        <v>1.4336609336609336</v>
      </c>
      <c r="F18" s="15">
        <v>12</v>
      </c>
      <c r="G18" s="21">
        <v>3.7592592592592594E-2</v>
      </c>
      <c r="H18" s="49">
        <f>G18/MIN(G$4:G$21)</f>
        <v>1.3595646714106322</v>
      </c>
      <c r="I18" s="61" t="s">
        <v>100</v>
      </c>
      <c r="J18" s="59">
        <v>3.5254629629629629E-2</v>
      </c>
      <c r="K18" s="57">
        <f>J18/MIN(J$4:J$21)</f>
        <v>1.5214785214785214</v>
      </c>
      <c r="L18" s="14" t="s">
        <v>115</v>
      </c>
      <c r="M18" s="21">
        <v>1.2488425925925925E-2</v>
      </c>
      <c r="N18" s="16">
        <f>M18/MIN(M$4:M$21)</f>
        <v>1.2233560090702948</v>
      </c>
      <c r="O18" s="27">
        <f>+E18+H18+K18+N18-MAX(E18,H18,K18,N18)</f>
        <v>4.0165816141418595</v>
      </c>
      <c r="P18" s="25" t="s">
        <v>119</v>
      </c>
      <c r="V18" s="38"/>
    </row>
    <row r="19" spans="1:23" ht="16.5" customHeight="1">
      <c r="A19" s="13" t="s">
        <v>86</v>
      </c>
      <c r="B19" s="14" t="s">
        <v>30</v>
      </c>
      <c r="C19" s="15"/>
      <c r="D19" s="21"/>
      <c r="E19" s="16">
        <v>9.99</v>
      </c>
      <c r="F19" s="15">
        <v>13</v>
      </c>
      <c r="G19" s="21">
        <v>3.8692129629629632E-2</v>
      </c>
      <c r="H19" s="49">
        <f>G19/MIN(G$4:G$21)</f>
        <v>1.3993302637086649</v>
      </c>
      <c r="I19" s="61" t="s">
        <v>99</v>
      </c>
      <c r="J19" s="59">
        <v>3.516203703703704E-2</v>
      </c>
      <c r="K19" s="57">
        <f>J19/MIN(J$4:J$21)</f>
        <v>1.5174825174825175</v>
      </c>
      <c r="L19" s="14" t="s">
        <v>116</v>
      </c>
      <c r="M19" s="21">
        <v>1.252314814814815E-2</v>
      </c>
      <c r="N19" s="16">
        <f>M19/MIN(M$4:M$21)</f>
        <v>1.2267573696145126</v>
      </c>
      <c r="O19" s="27">
        <f>+E19+H19+K19+N19-MAX(E19,H19,K19,N19)</f>
        <v>4.1435701508056937</v>
      </c>
      <c r="P19" s="25" t="s">
        <v>120</v>
      </c>
      <c r="V19" s="38"/>
      <c r="W19" s="39"/>
    </row>
    <row r="20" spans="1:23" ht="16.5" customHeight="1">
      <c r="A20" s="13" t="s">
        <v>33</v>
      </c>
      <c r="B20" s="14" t="s">
        <v>34</v>
      </c>
      <c r="C20" s="15">
        <v>13</v>
      </c>
      <c r="D20" s="21">
        <v>3.4351851851851849E-2</v>
      </c>
      <c r="E20" s="16">
        <f>D20/MIN(D$4:D$20)</f>
        <v>1.2153972153972152</v>
      </c>
      <c r="F20" s="15">
        <v>21</v>
      </c>
      <c r="G20" s="21">
        <v>4.6875E-2</v>
      </c>
      <c r="H20" s="49">
        <f>G20/MIN(G$4:G$20)</f>
        <v>1.6952699874424446</v>
      </c>
      <c r="I20" s="61" t="s">
        <v>98</v>
      </c>
      <c r="J20" s="59">
        <v>3.4791666666666672E-2</v>
      </c>
      <c r="K20" s="57">
        <f>J20/MIN(J$4:J$21)</f>
        <v>1.5014985014985016</v>
      </c>
      <c r="L20" s="14" t="s">
        <v>121</v>
      </c>
      <c r="M20" s="21">
        <v>1.5740740740740743E-2</v>
      </c>
      <c r="N20" s="16">
        <f>M20/MIN(M$4:M$21)</f>
        <v>1.541950113378685</v>
      </c>
      <c r="O20" s="27">
        <f>+E20+H20+K20+N20-MAX(E20,H20,K20,N20)</f>
        <v>4.2588458302744012</v>
      </c>
      <c r="P20" s="25" t="s">
        <v>121</v>
      </c>
      <c r="V20" s="38"/>
      <c r="W20" s="39"/>
    </row>
    <row r="21" spans="1:23" ht="16.5" customHeight="1" thickBot="1">
      <c r="A21" s="17" t="s">
        <v>38</v>
      </c>
      <c r="B21" s="18" t="s">
        <v>28</v>
      </c>
      <c r="C21" s="19">
        <v>17</v>
      </c>
      <c r="D21" s="22">
        <v>3.6377314814814814E-2</v>
      </c>
      <c r="E21" s="20">
        <f>D21/MIN(D$4:D$20)</f>
        <v>1.2870597870597869</v>
      </c>
      <c r="F21" s="19">
        <v>16</v>
      </c>
      <c r="G21" s="22">
        <v>4.0289351851851847E-2</v>
      </c>
      <c r="H21" s="50">
        <f>G21/MIN(G$4:G$20)</f>
        <v>1.457095018836333</v>
      </c>
      <c r="I21" s="62"/>
      <c r="J21" s="91"/>
      <c r="K21" s="58">
        <v>9.99</v>
      </c>
      <c r="L21" s="18"/>
      <c r="M21" s="22"/>
      <c r="N21" s="20">
        <v>9.99</v>
      </c>
      <c r="O21" s="28">
        <f>+E21+H21+K21+N21-MAX(E21,H21,K21,N21)</f>
        <v>12.73415480589612</v>
      </c>
      <c r="P21" s="35" t="s">
        <v>122</v>
      </c>
      <c r="R21" s="38"/>
      <c r="V21" s="38"/>
      <c r="W21" s="39"/>
    </row>
  </sheetData>
  <sortState ref="A4:P21">
    <sortCondition ref="O4:O21"/>
  </sortState>
  <mergeCells count="11">
    <mergeCell ref="I1:K1"/>
    <mergeCell ref="L1:N1"/>
    <mergeCell ref="O1:O3"/>
    <mergeCell ref="P1:P3"/>
    <mergeCell ref="L2:N2"/>
    <mergeCell ref="A1:B2"/>
    <mergeCell ref="C2:E2"/>
    <mergeCell ref="F2:H2"/>
    <mergeCell ref="I2:K2"/>
    <mergeCell ref="C1:E1"/>
    <mergeCell ref="F1:H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&amp;C&amp;"Lucida Sans Unicode,Normál"&amp;11 2015. évi EYOC válogató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Z18"/>
  <sheetViews>
    <sheetView tabSelected="1" workbookViewId="0">
      <pane xSplit="2" ySplit="3" topLeftCell="C4" activePane="bottomRight" state="frozen"/>
      <selection activeCell="O4" sqref="O4"/>
      <selection pane="topRight" activeCell="O4" sqref="O4"/>
      <selection pane="bottomLeft" activeCell="O4" sqref="O4"/>
      <selection pane="bottomRight" activeCell="B7" sqref="B7"/>
    </sheetView>
  </sheetViews>
  <sheetFormatPr defaultRowHeight="12.75"/>
  <cols>
    <col min="1" max="1" width="25" style="1" customWidth="1"/>
    <col min="2" max="2" width="8.42578125" style="2" customWidth="1"/>
    <col min="3" max="3" width="7.85546875" style="2" customWidth="1"/>
    <col min="4" max="4" width="10.140625" style="4" bestFit="1" customWidth="1"/>
    <col min="5" max="5" width="9.140625" style="2"/>
    <col min="6" max="6" width="7.5703125" style="2" customWidth="1"/>
    <col min="7" max="7" width="9.140625" style="3"/>
    <col min="8" max="8" width="9.140625" style="1"/>
    <col min="9" max="9" width="7.5703125" style="2" customWidth="1"/>
    <col min="10" max="10" width="9" style="3" customWidth="1"/>
    <col min="11" max="11" width="13.7109375" style="1" bestFit="1" customWidth="1"/>
    <col min="12" max="12" width="6.42578125" style="2" customWidth="1"/>
    <col min="13" max="13" width="9.140625" style="4"/>
    <col min="14" max="14" width="9.28515625" style="2" customWidth="1"/>
    <col min="15" max="15" width="10.7109375" style="2" customWidth="1"/>
    <col min="16" max="16" width="10.42578125" style="2" customWidth="1"/>
    <col min="17" max="19" width="9.140625" style="1"/>
    <col min="20" max="20" width="24.140625" style="1" customWidth="1"/>
    <col min="21" max="16384" width="9.140625" style="1"/>
  </cols>
  <sheetData>
    <row r="1" spans="1:26" ht="18" customHeight="1">
      <c r="A1" s="74" t="s">
        <v>8</v>
      </c>
      <c r="B1" s="75"/>
      <c r="C1" s="63" t="s">
        <v>10</v>
      </c>
      <c r="D1" s="64"/>
      <c r="E1" s="65"/>
      <c r="F1" s="63" t="s">
        <v>12</v>
      </c>
      <c r="G1" s="64"/>
      <c r="H1" s="65"/>
      <c r="I1" s="63" t="s">
        <v>14</v>
      </c>
      <c r="J1" s="64"/>
      <c r="K1" s="65"/>
      <c r="L1" s="63" t="s">
        <v>14</v>
      </c>
      <c r="M1" s="64"/>
      <c r="N1" s="65"/>
      <c r="O1" s="66" t="s">
        <v>85</v>
      </c>
      <c r="P1" s="69" t="s">
        <v>4</v>
      </c>
    </row>
    <row r="2" spans="1:26" ht="16.5" customHeight="1" thickBot="1">
      <c r="A2" s="76"/>
      <c r="B2" s="77"/>
      <c r="C2" s="78" t="s">
        <v>11</v>
      </c>
      <c r="D2" s="72"/>
      <c r="E2" s="73"/>
      <c r="F2" s="78" t="s">
        <v>13</v>
      </c>
      <c r="G2" s="72"/>
      <c r="H2" s="73"/>
      <c r="I2" s="72" t="s">
        <v>42</v>
      </c>
      <c r="J2" s="72"/>
      <c r="K2" s="73"/>
      <c r="L2" s="72" t="s">
        <v>43</v>
      </c>
      <c r="M2" s="72"/>
      <c r="N2" s="73"/>
      <c r="O2" s="67"/>
      <c r="P2" s="70"/>
    </row>
    <row r="3" spans="1:26" ht="16.5" customHeight="1" thickBot="1">
      <c r="A3" s="6" t="s">
        <v>1</v>
      </c>
      <c r="B3" s="7" t="s">
        <v>5</v>
      </c>
      <c r="C3" s="7" t="s">
        <v>9</v>
      </c>
      <c r="D3" s="8" t="s">
        <v>2</v>
      </c>
      <c r="E3" s="9" t="s">
        <v>3</v>
      </c>
      <c r="F3" s="7" t="s">
        <v>9</v>
      </c>
      <c r="G3" s="8" t="s">
        <v>2</v>
      </c>
      <c r="H3" s="9" t="s">
        <v>3</v>
      </c>
      <c r="I3" s="7" t="s">
        <v>9</v>
      </c>
      <c r="J3" s="8" t="s">
        <v>2</v>
      </c>
      <c r="K3" s="9" t="s">
        <v>3</v>
      </c>
      <c r="L3" s="7" t="s">
        <v>9</v>
      </c>
      <c r="M3" s="8" t="s">
        <v>2</v>
      </c>
      <c r="N3" s="9" t="s">
        <v>3</v>
      </c>
      <c r="O3" s="68"/>
      <c r="P3" s="71"/>
    </row>
    <row r="4" spans="1:26" ht="16.5" customHeight="1">
      <c r="A4" s="29" t="s">
        <v>44</v>
      </c>
      <c r="B4" s="30" t="s">
        <v>34</v>
      </c>
      <c r="C4" s="11">
        <v>1</v>
      </c>
      <c r="D4" s="23">
        <v>3.3657407407407407E-2</v>
      </c>
      <c r="E4" s="12">
        <f>D4/MIN(D$4:D$11)</f>
        <v>1</v>
      </c>
      <c r="F4" s="11">
        <v>2</v>
      </c>
      <c r="G4" s="23">
        <v>3.7361111111111109E-2</v>
      </c>
      <c r="H4" s="12">
        <f>G4/MIN(G$4:G$11)</f>
        <v>1.0062344139650872</v>
      </c>
      <c r="I4" s="41" t="s">
        <v>89</v>
      </c>
      <c r="J4" s="42">
        <v>2.7141203703703706E-2</v>
      </c>
      <c r="K4" s="12">
        <f>J4/MIN(J$4:J$11)</f>
        <v>1.0932400932400934</v>
      </c>
      <c r="L4" s="11" t="s">
        <v>111</v>
      </c>
      <c r="M4" s="23">
        <v>1.3287037037037036E-2</v>
      </c>
      <c r="N4" s="12">
        <f>M4/MIN(M$4:M$11)</f>
        <v>1.1560926485397784</v>
      </c>
      <c r="O4" s="26">
        <f>+E4+H4+K4+N4-MAX(E4,H4,K4,N4)</f>
        <v>3.0994745072051808</v>
      </c>
      <c r="P4" s="24" t="s">
        <v>105</v>
      </c>
      <c r="R4" s="47"/>
      <c r="X4" s="38"/>
      <c r="Y4" s="38"/>
      <c r="Z4" s="39"/>
    </row>
    <row r="5" spans="1:26" ht="16.5" customHeight="1">
      <c r="A5" s="31" t="s">
        <v>46</v>
      </c>
      <c r="B5" s="32" t="s">
        <v>18</v>
      </c>
      <c r="C5" s="15">
        <v>3</v>
      </c>
      <c r="D5" s="21">
        <v>3.8842592592592588E-2</v>
      </c>
      <c r="E5" s="16">
        <f>D5/MIN(D$4:D$11)</f>
        <v>1.1540577716643741</v>
      </c>
      <c r="F5" s="15">
        <v>1</v>
      </c>
      <c r="G5" s="21">
        <v>3.712962962962963E-2</v>
      </c>
      <c r="H5" s="16">
        <f>G5/MIN(G$4:G$11)</f>
        <v>1</v>
      </c>
      <c r="I5" s="43" t="s">
        <v>90</v>
      </c>
      <c r="J5" s="44">
        <v>2.7534722222222221E-2</v>
      </c>
      <c r="K5" s="16">
        <f>J5/MIN(J$4:J$11)</f>
        <v>1.1090909090909091</v>
      </c>
      <c r="L5" s="15" t="s">
        <v>108</v>
      </c>
      <c r="M5" s="21">
        <v>1.2187500000000002E-2</v>
      </c>
      <c r="N5" s="16">
        <f>M5/MIN(M$4:M$11)</f>
        <v>1.0604229607250757</v>
      </c>
      <c r="O5" s="27">
        <f>+E5+H5+K5+N5-MAX(E5,H5,K5,N5)</f>
        <v>3.1695138698159848</v>
      </c>
      <c r="P5" s="25" t="s">
        <v>106</v>
      </c>
      <c r="R5" s="47"/>
      <c r="X5" s="38"/>
      <c r="Y5" s="38"/>
      <c r="Z5" s="39"/>
    </row>
    <row r="6" spans="1:26" ht="16.5" customHeight="1">
      <c r="A6" s="13" t="s">
        <v>82</v>
      </c>
      <c r="B6" s="14" t="s">
        <v>16</v>
      </c>
      <c r="C6" s="15"/>
      <c r="D6" s="21"/>
      <c r="E6" s="16">
        <v>9.99</v>
      </c>
      <c r="F6" s="15">
        <v>6</v>
      </c>
      <c r="G6" s="21">
        <v>4.4166666666666667E-2</v>
      </c>
      <c r="H6" s="16">
        <f>G6/MIN(G$4:G$11)</f>
        <v>1.1895261845386533</v>
      </c>
      <c r="I6" s="43" t="s">
        <v>88</v>
      </c>
      <c r="J6" s="44">
        <v>2.4826388888888887E-2</v>
      </c>
      <c r="K6" s="16">
        <f>J6/MIN(J$4:J$11)</f>
        <v>1</v>
      </c>
      <c r="L6" s="15" t="s">
        <v>107</v>
      </c>
      <c r="M6" s="21">
        <v>1.1701388888888891E-2</v>
      </c>
      <c r="N6" s="16">
        <f>M6/MIN(M$4:M$11)</f>
        <v>1.018126888217523</v>
      </c>
      <c r="O6" s="27">
        <f>+E6+H6+K6+N6-MAX(E6,H6,K6,N6)</f>
        <v>3.2076530727561767</v>
      </c>
      <c r="P6" s="25" t="s">
        <v>107</v>
      </c>
      <c r="R6" s="47"/>
      <c r="X6" s="38"/>
      <c r="Y6" s="38"/>
      <c r="Z6" s="39"/>
    </row>
    <row r="7" spans="1:26" ht="16.5" customHeight="1">
      <c r="A7" s="31" t="s">
        <v>45</v>
      </c>
      <c r="B7" s="32" t="s">
        <v>20</v>
      </c>
      <c r="C7" s="15">
        <v>2</v>
      </c>
      <c r="D7" s="21">
        <v>3.858796296296297E-2</v>
      </c>
      <c r="E7" s="16">
        <f>D7/MIN(D$4:D$11)</f>
        <v>1.1464924346629988</v>
      </c>
      <c r="F7" s="15">
        <v>3</v>
      </c>
      <c r="G7" s="21">
        <v>4.1770833333333333E-2</v>
      </c>
      <c r="H7" s="16">
        <f>G7/MIN(G$4:G$11)</f>
        <v>1.125</v>
      </c>
      <c r="I7" s="43" t="s">
        <v>93</v>
      </c>
      <c r="J7" s="44">
        <v>3.0416666666666665E-2</v>
      </c>
      <c r="K7" s="16">
        <f>J7/MIN(J$4:J$11)</f>
        <v>1.2251748251748251</v>
      </c>
      <c r="L7" s="15" t="s">
        <v>109</v>
      </c>
      <c r="M7" s="21">
        <v>1.2256944444444444E-2</v>
      </c>
      <c r="N7" s="16">
        <f>M7/MIN(M$4:M$11)</f>
        <v>1.066465256797583</v>
      </c>
      <c r="O7" s="27">
        <f>+E7+H7+K7+N7-MAX(E7,H7,K7,N7)</f>
        <v>3.3379576914605815</v>
      </c>
      <c r="P7" s="25" t="s">
        <v>108</v>
      </c>
      <c r="R7" s="47"/>
      <c r="X7" s="38"/>
      <c r="Y7" s="38"/>
      <c r="Z7" s="39"/>
    </row>
    <row r="8" spans="1:26" ht="16.5" customHeight="1">
      <c r="A8" s="13" t="s">
        <v>81</v>
      </c>
      <c r="B8" s="14" t="s">
        <v>30</v>
      </c>
      <c r="C8" s="15"/>
      <c r="D8" s="21"/>
      <c r="E8" s="16">
        <v>9.99</v>
      </c>
      <c r="F8" s="15">
        <v>4</v>
      </c>
      <c r="G8" s="21">
        <v>4.3946759259259255E-2</v>
      </c>
      <c r="H8" s="16">
        <f>G8/MIN(G$4:G$11)</f>
        <v>1.1836034912718203</v>
      </c>
      <c r="I8" s="43" t="s">
        <v>91</v>
      </c>
      <c r="J8" s="44">
        <v>2.929398148148148E-2</v>
      </c>
      <c r="K8" s="16">
        <f>J8/MIN(J$4:J$11)</f>
        <v>1.1799533799533799</v>
      </c>
      <c r="L8" s="15" t="s">
        <v>105</v>
      </c>
      <c r="M8" s="21">
        <v>1.1493055555555555E-2</v>
      </c>
      <c r="N8" s="16">
        <f>M8/MIN(M$4:M$11)</f>
        <v>1</v>
      </c>
      <c r="O8" s="27">
        <f>+E8+H8+K8+N8-MAX(E8,H8,K8,N8)</f>
        <v>3.3635568712251995</v>
      </c>
      <c r="P8" s="25" t="s">
        <v>109</v>
      </c>
      <c r="R8" s="47"/>
      <c r="X8" s="38"/>
      <c r="Y8" s="38"/>
      <c r="Z8" s="39"/>
    </row>
    <row r="9" spans="1:26" ht="16.5" customHeight="1">
      <c r="A9" s="31" t="s">
        <v>47</v>
      </c>
      <c r="B9" s="32" t="s">
        <v>48</v>
      </c>
      <c r="C9" s="15">
        <v>4</v>
      </c>
      <c r="D9" s="21">
        <v>4.6087962962962963E-2</v>
      </c>
      <c r="E9" s="16">
        <f>D9/MIN(D$4:D$11)</f>
        <v>1.3693259972489684</v>
      </c>
      <c r="F9" s="15">
        <v>7</v>
      </c>
      <c r="G9" s="21">
        <v>4.4247685185185182E-2</v>
      </c>
      <c r="H9" s="16">
        <f>G9/MIN(G$4:G$11)</f>
        <v>1.1917082294264338</v>
      </c>
      <c r="I9" s="43" t="s">
        <v>94</v>
      </c>
      <c r="J9" s="44">
        <v>3.1979166666666663E-2</v>
      </c>
      <c r="K9" s="16">
        <f>J9/MIN(J$4:J$11)</f>
        <v>1.288111888111888</v>
      </c>
      <c r="L9" s="15" t="s">
        <v>110</v>
      </c>
      <c r="M9" s="21">
        <v>1.2326388888888888E-2</v>
      </c>
      <c r="N9" s="16">
        <f>M9/MIN(M$4:M$11)</f>
        <v>1.0725075528700907</v>
      </c>
      <c r="O9" s="27">
        <f>+E9+H9+K9+N9-MAX(E9,H9,K9,N9)</f>
        <v>3.5523276704084124</v>
      </c>
      <c r="P9" s="25" t="s">
        <v>110</v>
      </c>
      <c r="R9" s="47"/>
      <c r="X9" s="38"/>
      <c r="Y9" s="38"/>
      <c r="Z9" s="39"/>
    </row>
    <row r="10" spans="1:26" ht="16.5" customHeight="1">
      <c r="A10" s="13" t="s">
        <v>49</v>
      </c>
      <c r="B10" s="14" t="s">
        <v>20</v>
      </c>
      <c r="C10" s="15">
        <v>5</v>
      </c>
      <c r="D10" s="21">
        <v>4.6712962962962963E-2</v>
      </c>
      <c r="E10" s="16">
        <f>D10/MIN(D$4:D$11)</f>
        <v>1.3878954607977991</v>
      </c>
      <c r="F10" s="15">
        <v>8</v>
      </c>
      <c r="G10" s="21">
        <v>4.8379629629629627E-2</v>
      </c>
      <c r="H10" s="16">
        <f>G10/MIN(G$4:G$11)</f>
        <v>1.3029925187032418</v>
      </c>
      <c r="I10" s="43" t="s">
        <v>92</v>
      </c>
      <c r="J10" s="44">
        <v>2.9953703703703705E-2</v>
      </c>
      <c r="K10" s="16">
        <f>J10/MIN(J$4:J$11)</f>
        <v>1.2065268065268067</v>
      </c>
      <c r="L10" s="15" t="s">
        <v>112</v>
      </c>
      <c r="M10" s="21">
        <v>1.4039351851851851E-2</v>
      </c>
      <c r="N10" s="16">
        <f>M10/MIN(M$4:M$11)</f>
        <v>1.2215508559919437</v>
      </c>
      <c r="O10" s="27">
        <f>+E10+H10+K10+N10-MAX(E10,H10,K10,N10)</f>
        <v>3.731070181221992</v>
      </c>
      <c r="P10" s="25" t="s">
        <v>111</v>
      </c>
      <c r="R10" s="47"/>
      <c r="X10" s="38"/>
      <c r="Y10" s="38"/>
      <c r="Z10" s="39"/>
    </row>
    <row r="11" spans="1:26" ht="16.5" customHeight="1" thickBot="1">
      <c r="A11" s="17" t="s">
        <v>50</v>
      </c>
      <c r="B11" s="18" t="s">
        <v>51</v>
      </c>
      <c r="C11" s="19">
        <v>6</v>
      </c>
      <c r="D11" s="22">
        <v>4.8101851851851847E-2</v>
      </c>
      <c r="E11" s="20">
        <f>D11/MIN(D$4:D$11)</f>
        <v>1.4291609353507564</v>
      </c>
      <c r="F11" s="19">
        <v>12</v>
      </c>
      <c r="G11" s="22">
        <v>5.6446759259259259E-2</v>
      </c>
      <c r="H11" s="20">
        <f>G11/MIN(G$4:G$11)</f>
        <v>1.5202618453865335</v>
      </c>
      <c r="I11" s="45" t="s">
        <v>95</v>
      </c>
      <c r="J11" s="46">
        <v>3.5474537037037041E-2</v>
      </c>
      <c r="K11" s="20">
        <f>J11/MIN(J$4:J$11)</f>
        <v>1.428904428904429</v>
      </c>
      <c r="L11" s="19" t="s">
        <v>105</v>
      </c>
      <c r="M11" s="22">
        <v>1.1493055555555555E-2</v>
      </c>
      <c r="N11" s="20">
        <f>M11/MIN(M$4:M$11)</f>
        <v>1</v>
      </c>
      <c r="O11" s="28">
        <f>+E11+H11+K11+N11-MAX(E11,H11,K11,N11)</f>
        <v>3.8580653642551859</v>
      </c>
      <c r="P11" s="35" t="s">
        <v>112</v>
      </c>
      <c r="R11" s="47"/>
      <c r="X11" s="38"/>
      <c r="Y11" s="38"/>
      <c r="Z11" s="39"/>
    </row>
    <row r="12" spans="1:26">
      <c r="B12" s="5"/>
    </row>
    <row r="13" spans="1:26">
      <c r="B13" s="5"/>
    </row>
    <row r="14" spans="1:26">
      <c r="B14" s="5"/>
    </row>
    <row r="15" spans="1:26">
      <c r="B15" s="5"/>
    </row>
    <row r="16" spans="1:26">
      <c r="B16" s="5"/>
    </row>
    <row r="17" spans="2:2">
      <c r="B17" s="5"/>
    </row>
    <row r="18" spans="2:2">
      <c r="B18" s="5"/>
    </row>
  </sheetData>
  <sortState ref="A4:O11">
    <sortCondition ref="O4:O11"/>
  </sortState>
  <mergeCells count="11">
    <mergeCell ref="I1:K1"/>
    <mergeCell ref="L1:N1"/>
    <mergeCell ref="O1:O3"/>
    <mergeCell ref="P1:P3"/>
    <mergeCell ref="L2:N2"/>
    <mergeCell ref="A1:B2"/>
    <mergeCell ref="C2:E2"/>
    <mergeCell ref="F2:H2"/>
    <mergeCell ref="I2:K2"/>
    <mergeCell ref="C1:E1"/>
    <mergeCell ref="F1:H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&amp;C&amp;"Lucida Sans Unicode,Normál"&amp;11 2015. évi EYOC válogató</oddHeader>
  </headerFooter>
  <ignoredErrors>
    <ignoredError sqref="K12:P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T40"/>
  <sheetViews>
    <sheetView workbookViewId="0">
      <pane xSplit="2" ySplit="3" topLeftCell="C4" activePane="bottomRight" state="frozen"/>
      <selection activeCell="O4" sqref="O4"/>
      <selection pane="topRight" activeCell="O4" sqref="O4"/>
      <selection pane="bottomLeft" activeCell="O4" sqref="O4"/>
      <selection pane="bottomRight" activeCell="P18" sqref="P18"/>
    </sheetView>
  </sheetViews>
  <sheetFormatPr defaultRowHeight="12.75"/>
  <cols>
    <col min="1" max="1" width="25" style="1" customWidth="1"/>
    <col min="2" max="2" width="8.42578125" style="2" customWidth="1"/>
    <col min="3" max="3" width="7.85546875" style="2" customWidth="1"/>
    <col min="4" max="4" width="10.140625" style="4" bestFit="1" customWidth="1"/>
    <col min="5" max="5" width="9.140625" style="2"/>
    <col min="6" max="6" width="7.5703125" style="2" customWidth="1"/>
    <col min="7" max="7" width="9.140625" style="4"/>
    <col min="8" max="8" width="9.140625" style="2"/>
    <col min="9" max="9" width="7.5703125" style="2" customWidth="1"/>
    <col min="10" max="10" width="9" style="4" customWidth="1"/>
    <col min="11" max="11" width="13.7109375" style="2" bestFit="1" customWidth="1"/>
    <col min="12" max="12" width="6.42578125" style="2" customWidth="1"/>
    <col min="13" max="13" width="11.85546875" style="4" bestFit="1" customWidth="1"/>
    <col min="14" max="14" width="9.28515625" style="2" customWidth="1"/>
    <col min="15" max="15" width="10.7109375" style="2" customWidth="1"/>
    <col min="16" max="16" width="10.42578125" style="2" customWidth="1"/>
    <col min="17" max="20" width="9.140625" style="1"/>
    <col min="21" max="21" width="20.85546875" style="1" customWidth="1"/>
    <col min="22" max="16384" width="9.140625" style="1"/>
  </cols>
  <sheetData>
    <row r="1" spans="1:20" ht="18" customHeight="1">
      <c r="A1" s="79" t="s">
        <v>0</v>
      </c>
      <c r="B1" s="80"/>
      <c r="C1" s="63" t="s">
        <v>10</v>
      </c>
      <c r="D1" s="64"/>
      <c r="E1" s="65"/>
      <c r="F1" s="63" t="s">
        <v>12</v>
      </c>
      <c r="G1" s="64"/>
      <c r="H1" s="65"/>
      <c r="I1" s="63" t="s">
        <v>14</v>
      </c>
      <c r="J1" s="64"/>
      <c r="K1" s="65"/>
      <c r="L1" s="63" t="s">
        <v>14</v>
      </c>
      <c r="M1" s="64"/>
      <c r="N1" s="65"/>
      <c r="O1" s="66" t="s">
        <v>85</v>
      </c>
      <c r="P1" s="69" t="s">
        <v>4</v>
      </c>
    </row>
    <row r="2" spans="1:20" ht="16.5" customHeight="1" thickBot="1">
      <c r="A2" s="81"/>
      <c r="B2" s="82"/>
      <c r="C2" s="78" t="s">
        <v>11</v>
      </c>
      <c r="D2" s="72"/>
      <c r="E2" s="73"/>
      <c r="F2" s="78" t="s">
        <v>13</v>
      </c>
      <c r="G2" s="72"/>
      <c r="H2" s="73"/>
      <c r="I2" s="72" t="s">
        <v>42</v>
      </c>
      <c r="J2" s="72"/>
      <c r="K2" s="73"/>
      <c r="L2" s="72" t="s">
        <v>43</v>
      </c>
      <c r="M2" s="72"/>
      <c r="N2" s="73"/>
      <c r="O2" s="67"/>
      <c r="P2" s="70"/>
    </row>
    <row r="3" spans="1:20" ht="16.5" customHeight="1" thickBot="1">
      <c r="A3" s="6" t="s">
        <v>1</v>
      </c>
      <c r="B3" s="7" t="s">
        <v>5</v>
      </c>
      <c r="C3" s="7" t="s">
        <v>9</v>
      </c>
      <c r="D3" s="8" t="s">
        <v>2</v>
      </c>
      <c r="E3" s="9" t="s">
        <v>3</v>
      </c>
      <c r="F3" s="7" t="s">
        <v>9</v>
      </c>
      <c r="G3" s="8" t="s">
        <v>2</v>
      </c>
      <c r="H3" s="9" t="s">
        <v>3</v>
      </c>
      <c r="I3" s="51" t="s">
        <v>9</v>
      </c>
      <c r="J3" s="52" t="s">
        <v>2</v>
      </c>
      <c r="K3" s="53" t="s">
        <v>3</v>
      </c>
      <c r="L3" s="7" t="s">
        <v>9</v>
      </c>
      <c r="M3" s="8" t="s">
        <v>2</v>
      </c>
      <c r="N3" s="9" t="s">
        <v>3</v>
      </c>
      <c r="O3" s="68"/>
      <c r="P3" s="71"/>
    </row>
    <row r="4" spans="1:20" ht="16.5" customHeight="1">
      <c r="A4" s="29" t="s">
        <v>53</v>
      </c>
      <c r="B4" s="30" t="s">
        <v>20</v>
      </c>
      <c r="C4" s="11">
        <v>2</v>
      </c>
      <c r="D4" s="23">
        <v>2.7222222222222228E-2</v>
      </c>
      <c r="E4" s="12">
        <f>D4/MIN(D$4:D$17)</f>
        <v>1.0107434464976366</v>
      </c>
      <c r="F4" s="11">
        <v>1</v>
      </c>
      <c r="G4" s="23">
        <v>3.0937499999999996E-2</v>
      </c>
      <c r="H4" s="48">
        <f>G4/MIN(G$4:G$17)</f>
        <v>1</v>
      </c>
      <c r="I4" s="41" t="s">
        <v>94</v>
      </c>
      <c r="J4" s="42">
        <v>3.6180555555555556E-2</v>
      </c>
      <c r="K4" s="54">
        <f>J4/MIN(J$4:J$17)</f>
        <v>1.1437980241492867</v>
      </c>
      <c r="L4" s="85" t="s">
        <v>107</v>
      </c>
      <c r="M4" s="23">
        <v>1.1180555555555556E-2</v>
      </c>
      <c r="N4" s="12">
        <f>M4/MIN(M$4:M$17)</f>
        <v>1.05</v>
      </c>
      <c r="O4" s="27">
        <f>+E4+H4+K4+N4-MAX(E4,H4,K4,N4)</f>
        <v>3.0607434464976366</v>
      </c>
      <c r="P4" s="24" t="s">
        <v>105</v>
      </c>
      <c r="R4" s="38"/>
      <c r="S4" s="38"/>
      <c r="T4" s="39"/>
    </row>
    <row r="5" spans="1:20" ht="16.5" customHeight="1">
      <c r="A5" s="31" t="s">
        <v>52</v>
      </c>
      <c r="B5" s="32" t="s">
        <v>16</v>
      </c>
      <c r="C5" s="15">
        <v>1</v>
      </c>
      <c r="D5" s="21">
        <v>2.6932870370370371E-2</v>
      </c>
      <c r="E5" s="16">
        <f>D5/MIN(D$4:D$17)</f>
        <v>1</v>
      </c>
      <c r="F5" s="15">
        <v>3</v>
      </c>
      <c r="G5" s="21">
        <v>3.2939814814814811E-2</v>
      </c>
      <c r="H5" s="49">
        <f>G5/MIN(G$4:G$17)</f>
        <v>1.0647212869435092</v>
      </c>
      <c r="I5" s="43" t="s">
        <v>90</v>
      </c>
      <c r="J5" s="44">
        <v>3.3020833333333333E-2</v>
      </c>
      <c r="K5" s="55">
        <f>J5/MIN(J$4:J$17)</f>
        <v>1.0439077936333701</v>
      </c>
      <c r="L5" s="86" t="s">
        <v>116</v>
      </c>
      <c r="M5" s="21">
        <v>1.5277777777777777E-2</v>
      </c>
      <c r="N5" s="16">
        <f>M5/MIN(M$4:M$17)</f>
        <v>1.4347826086956519</v>
      </c>
      <c r="O5" s="27">
        <f>+E5+H5+K5+N5-MAX(E5,H5,K5,N5)</f>
        <v>3.1086290805768795</v>
      </c>
      <c r="P5" s="25" t="s">
        <v>106</v>
      </c>
      <c r="R5" s="38"/>
      <c r="S5" s="38"/>
      <c r="T5" s="39"/>
    </row>
    <row r="6" spans="1:20" ht="16.5" customHeight="1">
      <c r="A6" s="31" t="s">
        <v>55</v>
      </c>
      <c r="B6" s="32" t="s">
        <v>48</v>
      </c>
      <c r="C6" s="15">
        <v>4</v>
      </c>
      <c r="D6" s="21">
        <v>3.1192129629629629E-2</v>
      </c>
      <c r="E6" s="16">
        <f>D6/MIN(D$4:D$17)</f>
        <v>1.1581435324452083</v>
      </c>
      <c r="F6" s="15">
        <v>5</v>
      </c>
      <c r="G6" s="21">
        <v>3.5289351851851856E-2</v>
      </c>
      <c r="H6" s="49">
        <f>G6/MIN(G$4:G$17)</f>
        <v>1.1406659184436965</v>
      </c>
      <c r="I6" s="43" t="s">
        <v>88</v>
      </c>
      <c r="J6" s="44">
        <v>3.1631944444444442E-2</v>
      </c>
      <c r="K6" s="55">
        <f>J6/MIN(J$4:J$17)</f>
        <v>1</v>
      </c>
      <c r="L6" s="86" t="s">
        <v>106</v>
      </c>
      <c r="M6" s="21">
        <v>1.0752314814814814E-2</v>
      </c>
      <c r="N6" s="16">
        <f>M6/MIN(M$4:M$17)</f>
        <v>1.0097826086956518</v>
      </c>
      <c r="O6" s="27">
        <f>+E6+H6+K6+N6-MAX(E6,H6,K6,N6)</f>
        <v>3.1504485271393485</v>
      </c>
      <c r="P6" s="25" t="s">
        <v>107</v>
      </c>
      <c r="R6" s="38"/>
      <c r="S6" s="38"/>
      <c r="T6" s="39"/>
    </row>
    <row r="7" spans="1:20" ht="16.5" customHeight="1">
      <c r="A7" s="31" t="s">
        <v>58</v>
      </c>
      <c r="B7" s="32" t="s">
        <v>28</v>
      </c>
      <c r="C7" s="15">
        <v>7</v>
      </c>
      <c r="D7" s="21">
        <v>3.2986111111111112E-2</v>
      </c>
      <c r="E7" s="16">
        <f>D7/MIN(D$4:D$17)</f>
        <v>1.2247529007305544</v>
      </c>
      <c r="F7" s="15">
        <v>4</v>
      </c>
      <c r="G7" s="21">
        <v>3.3854166666666664E-2</v>
      </c>
      <c r="H7" s="49">
        <f>G7/MIN(G$4:G$17)</f>
        <v>1.0942760942760943</v>
      </c>
      <c r="I7" s="43" t="s">
        <v>89</v>
      </c>
      <c r="J7" s="44">
        <v>3.2060185185185185E-2</v>
      </c>
      <c r="K7" s="55">
        <f>J7/MIN(J$4:J$17)</f>
        <v>1.0135382363702892</v>
      </c>
      <c r="L7" s="86" t="s">
        <v>108</v>
      </c>
      <c r="M7" s="21">
        <v>1.2129629629629629E-2</v>
      </c>
      <c r="N7" s="16">
        <f>M7/MIN(M$4:M$17)</f>
        <v>1.1391304347826086</v>
      </c>
      <c r="O7" s="27">
        <f>+E7+H7+K7+N7-MAX(E7,H7,K7,N7)</f>
        <v>3.2469447654289922</v>
      </c>
      <c r="P7" s="25" t="s">
        <v>108</v>
      </c>
      <c r="R7" s="38"/>
      <c r="S7" s="38"/>
      <c r="T7" s="39"/>
    </row>
    <row r="8" spans="1:20" ht="16.5" customHeight="1">
      <c r="A8" s="31" t="s">
        <v>59</v>
      </c>
      <c r="B8" s="32" t="s">
        <v>20</v>
      </c>
      <c r="C8" s="15">
        <v>8</v>
      </c>
      <c r="D8" s="21">
        <v>3.3784722222222223E-2</v>
      </c>
      <c r="E8" s="16">
        <f>D8/MIN(D$4:D$17)</f>
        <v>1.2544048130640308</v>
      </c>
      <c r="F8" s="15">
        <v>9</v>
      </c>
      <c r="G8" s="21">
        <v>3.7511574074074072E-2</v>
      </c>
      <c r="H8" s="49">
        <f>G8/MIN(G$4:G$17)</f>
        <v>1.2124953236064349</v>
      </c>
      <c r="I8" s="43" t="s">
        <v>93</v>
      </c>
      <c r="J8" s="44">
        <v>3.4374999999999996E-2</v>
      </c>
      <c r="K8" s="55">
        <f>J8/MIN(J$4:J$17)</f>
        <v>1.0867178924259056</v>
      </c>
      <c r="L8" s="86" t="s">
        <v>105</v>
      </c>
      <c r="M8" s="21">
        <v>1.064814814814815E-2</v>
      </c>
      <c r="N8" s="16">
        <f>M8/MIN(M$4:M$17)</f>
        <v>1</v>
      </c>
      <c r="O8" s="27">
        <f>+E8+H8+K8+N8-MAX(E8,H8,K8,N8)</f>
        <v>3.2992132160323409</v>
      </c>
      <c r="P8" s="25" t="s">
        <v>109</v>
      </c>
      <c r="R8" s="38"/>
      <c r="S8" s="38"/>
      <c r="T8" s="39"/>
    </row>
    <row r="9" spans="1:20" ht="16.5" customHeight="1">
      <c r="A9" s="31" t="s">
        <v>57</v>
      </c>
      <c r="B9" s="32" t="s">
        <v>65</v>
      </c>
      <c r="C9" s="15">
        <v>6</v>
      </c>
      <c r="D9" s="21">
        <v>3.201388888888889E-2</v>
      </c>
      <c r="E9" s="16">
        <f>D9/MIN(D$4:D$17)</f>
        <v>1.188654920498496</v>
      </c>
      <c r="F9" s="15">
        <v>2</v>
      </c>
      <c r="G9" s="21">
        <v>3.2210648148148148E-2</v>
      </c>
      <c r="H9" s="49">
        <f>G9/MIN(G$4:G$17)</f>
        <v>1.0411522633744856</v>
      </c>
      <c r="I9" s="43" t="s">
        <v>92</v>
      </c>
      <c r="J9" s="44">
        <v>3.4270833333333334E-2</v>
      </c>
      <c r="K9" s="55">
        <f>J9/MIN(J$4:J$17)</f>
        <v>1.083424807903403</v>
      </c>
      <c r="L9" s="86" t="s">
        <v>112</v>
      </c>
      <c r="M9" s="21">
        <v>1.3032407407407407E-2</v>
      </c>
      <c r="N9" s="16">
        <f>M9/MIN(M$4:M$17)</f>
        <v>1.2239130434782608</v>
      </c>
      <c r="O9" s="27">
        <f>+E9+H9+K9+N9-MAX(E9,H9,K9,N9)</f>
        <v>3.3132319917763846</v>
      </c>
      <c r="P9" s="25" t="s">
        <v>110</v>
      </c>
      <c r="R9" s="38"/>
      <c r="S9" s="38"/>
      <c r="T9" s="39"/>
    </row>
    <row r="10" spans="1:20" ht="16.5" customHeight="1">
      <c r="A10" s="31" t="s">
        <v>54</v>
      </c>
      <c r="B10" s="32" t="s">
        <v>40</v>
      </c>
      <c r="C10" s="15">
        <v>3</v>
      </c>
      <c r="D10" s="21">
        <v>3.0601851851851852E-2</v>
      </c>
      <c r="E10" s="16">
        <f>D10/MIN(D$4:D$17)</f>
        <v>1.1362269015900301</v>
      </c>
      <c r="F10" s="15">
        <v>11</v>
      </c>
      <c r="G10" s="21">
        <v>3.847222222222222E-2</v>
      </c>
      <c r="H10" s="49">
        <f>G10/MIN(G$4:G$17)</f>
        <v>1.2435465768799103</v>
      </c>
      <c r="I10" s="43" t="s">
        <v>91</v>
      </c>
      <c r="J10" s="44">
        <v>3.3715277777777775E-2</v>
      </c>
      <c r="K10" s="55">
        <f>J10/MIN(J$4:J$17)</f>
        <v>1.0658616904500549</v>
      </c>
      <c r="L10" s="86" t="s">
        <v>113</v>
      </c>
      <c r="M10" s="21">
        <v>1.3148148148148147E-2</v>
      </c>
      <c r="N10" s="16">
        <f>M10/MIN(M$4:M$17)</f>
        <v>1.2347826086956519</v>
      </c>
      <c r="O10" s="27">
        <f>+E10+H10+K10+N10-MAX(E10,H10,K10,N10)</f>
        <v>3.4368712007357365</v>
      </c>
      <c r="P10" s="25" t="s">
        <v>111</v>
      </c>
      <c r="R10" s="38"/>
      <c r="S10" s="38"/>
      <c r="T10" s="39"/>
    </row>
    <row r="11" spans="1:20" ht="16.5" customHeight="1">
      <c r="A11" s="31" t="s">
        <v>56</v>
      </c>
      <c r="B11" s="32" t="s">
        <v>64</v>
      </c>
      <c r="C11" s="15">
        <v>5</v>
      </c>
      <c r="D11" s="21">
        <v>3.1886574074074074E-2</v>
      </c>
      <c r="E11" s="16">
        <f>D11/MIN(D$4:D$17)</f>
        <v>1.1839278040395358</v>
      </c>
      <c r="F11" s="15">
        <v>10</v>
      </c>
      <c r="G11" s="21">
        <v>3.8101851851851852E-2</v>
      </c>
      <c r="H11" s="49">
        <f>G11/MIN(G$4:G$17)</f>
        <v>1.2315750093527873</v>
      </c>
      <c r="I11" s="43" t="s">
        <v>95</v>
      </c>
      <c r="J11" s="44">
        <v>3.6655092592592593E-2</v>
      </c>
      <c r="K11" s="55">
        <f>J11/MIN(J$4:J$17)</f>
        <v>1.158799853640688</v>
      </c>
      <c r="L11" s="86" t="s">
        <v>109</v>
      </c>
      <c r="M11" s="21">
        <v>1.2141203703703704E-2</v>
      </c>
      <c r="N11" s="16">
        <f>M11/MIN(M$4:M$17)</f>
        <v>1.1402173913043476</v>
      </c>
      <c r="O11" s="27">
        <f>+E11+H11+K11+N11-MAX(E11,H11,K11,N11)</f>
        <v>3.4829450489845719</v>
      </c>
      <c r="P11" s="25" t="s">
        <v>112</v>
      </c>
      <c r="R11" s="38"/>
      <c r="S11" s="38"/>
      <c r="T11" s="39"/>
    </row>
    <row r="12" spans="1:20" ht="16.5" customHeight="1">
      <c r="A12" s="31" t="s">
        <v>62</v>
      </c>
      <c r="B12" s="32" t="s">
        <v>20</v>
      </c>
      <c r="C12" s="15">
        <v>13</v>
      </c>
      <c r="D12" s="21">
        <v>3.9212962962962963E-2</v>
      </c>
      <c r="E12" s="16">
        <f>D12/MIN(D$4:D$17)</f>
        <v>1.4559518693596907</v>
      </c>
      <c r="F12" s="15">
        <v>7</v>
      </c>
      <c r="G12" s="21">
        <v>3.6284722222222225E-2</v>
      </c>
      <c r="H12" s="49">
        <f>G12/MIN(G$4:G$17)</f>
        <v>1.1728395061728398</v>
      </c>
      <c r="I12" s="43" t="s">
        <v>96</v>
      </c>
      <c r="J12" s="44">
        <v>3.6759259259259255E-2</v>
      </c>
      <c r="K12" s="55">
        <f>J12/MIN(J$4:J$17)</f>
        <v>1.1620929381631906</v>
      </c>
      <c r="L12" s="86" t="s">
        <v>114</v>
      </c>
      <c r="M12" s="21">
        <v>1.3587962962962963E-2</v>
      </c>
      <c r="N12" s="16">
        <f>M12/MIN(M$4:M$17)</f>
        <v>1.276086956521739</v>
      </c>
      <c r="O12" s="27">
        <f>+E12+H12+K12+N12-MAX(E12,H12,K12,N12)</f>
        <v>3.611019400857769</v>
      </c>
      <c r="P12" s="25" t="s">
        <v>113</v>
      </c>
      <c r="R12" s="38"/>
      <c r="S12" s="38"/>
      <c r="T12" s="39"/>
    </row>
    <row r="13" spans="1:20" ht="16.5" customHeight="1">
      <c r="A13" s="31" t="s">
        <v>78</v>
      </c>
      <c r="B13" s="32" t="s">
        <v>48</v>
      </c>
      <c r="C13" s="15"/>
      <c r="D13" s="21"/>
      <c r="E13" s="16">
        <v>9.99</v>
      </c>
      <c r="F13" s="15">
        <v>6</v>
      </c>
      <c r="G13" s="21">
        <v>3.5474537037037041E-2</v>
      </c>
      <c r="H13" s="49">
        <f>G13/MIN(G$4:G$17)</f>
        <v>1.146651702207258</v>
      </c>
      <c r="I13" s="43" t="s">
        <v>98</v>
      </c>
      <c r="J13" s="44">
        <v>4.1712962962962959E-2</v>
      </c>
      <c r="K13" s="55">
        <f>J13/MIN(J$4:J$17)</f>
        <v>1.31869740212221</v>
      </c>
      <c r="L13" s="86" t="s">
        <v>110</v>
      </c>
      <c r="M13" s="21">
        <v>1.2685185185185183E-2</v>
      </c>
      <c r="N13" s="16">
        <f>M13/MIN(M$4:M$17)</f>
        <v>1.1913043478260865</v>
      </c>
      <c r="O13" s="27">
        <f>+E13+H13+K13+N13-MAX(E13,H13,K13,N13)</f>
        <v>3.6566534521555543</v>
      </c>
      <c r="P13" s="25" t="s">
        <v>114</v>
      </c>
      <c r="R13" s="38"/>
      <c r="S13" s="38"/>
      <c r="T13" s="39"/>
    </row>
    <row r="14" spans="1:20" ht="16.5" customHeight="1">
      <c r="A14" s="31" t="s">
        <v>60</v>
      </c>
      <c r="B14" s="32" t="s">
        <v>30</v>
      </c>
      <c r="C14" s="15">
        <v>9</v>
      </c>
      <c r="D14" s="21">
        <v>3.6041666666666666E-2</v>
      </c>
      <c r="E14" s="16">
        <f>D14/MIN(D$4:D$17)</f>
        <v>1.3382036957455952</v>
      </c>
      <c r="F14" s="15">
        <v>8</v>
      </c>
      <c r="G14" s="21">
        <v>3.7314814814814815E-2</v>
      </c>
      <c r="H14" s="49">
        <f>G14/MIN(G$4:G$17)</f>
        <v>1.2061354283576506</v>
      </c>
      <c r="I14" s="43" t="s">
        <v>99</v>
      </c>
      <c r="J14" s="44">
        <v>4.4293981481481483E-2</v>
      </c>
      <c r="K14" s="55">
        <f>J14/MIN(J$4:J$17)</f>
        <v>1.4002927186242227</v>
      </c>
      <c r="L14" s="86" t="s">
        <v>111</v>
      </c>
      <c r="M14" s="21">
        <v>1.2708333333333334E-2</v>
      </c>
      <c r="N14" s="16">
        <f>M14/MIN(M$4:M$17)</f>
        <v>1.1934782608695651</v>
      </c>
      <c r="O14" s="27">
        <f>+E14+H14+K14+N14-MAX(E14,H14,K14,N14)</f>
        <v>3.7378173849728107</v>
      </c>
      <c r="P14" s="25" t="s">
        <v>115</v>
      </c>
      <c r="R14" s="38"/>
      <c r="S14" s="38"/>
      <c r="T14" s="39"/>
    </row>
    <row r="15" spans="1:20" ht="16.5" customHeight="1">
      <c r="A15" s="31" t="s">
        <v>61</v>
      </c>
      <c r="B15" s="32" t="s">
        <v>30</v>
      </c>
      <c r="C15" s="15">
        <v>11</v>
      </c>
      <c r="D15" s="21">
        <v>3.8090277777777778E-2</v>
      </c>
      <c r="E15" s="16">
        <f>D15/MIN(D$4:D$17)</f>
        <v>1.4142672969488612</v>
      </c>
      <c r="F15" s="15"/>
      <c r="G15" s="21"/>
      <c r="H15" s="49">
        <v>9.99</v>
      </c>
      <c r="I15" s="43" t="s">
        <v>97</v>
      </c>
      <c r="J15" s="44">
        <v>4.1678240740740745E-2</v>
      </c>
      <c r="K15" s="55">
        <f>J15/MIN(J$4:J$17)</f>
        <v>1.3175997072813761</v>
      </c>
      <c r="L15" s="86" t="s">
        <v>115</v>
      </c>
      <c r="M15" s="21">
        <v>1.4328703703703703E-2</v>
      </c>
      <c r="N15" s="16">
        <f>M15/MIN(M$4:M$17)</f>
        <v>1.3456521739130431</v>
      </c>
      <c r="O15" s="27">
        <f>+E15+H15+K15+N15-MAX(E15,H15,K15,N15)</f>
        <v>4.0775191781432802</v>
      </c>
      <c r="P15" s="25" t="s">
        <v>116</v>
      </c>
    </row>
    <row r="16" spans="1:20" ht="16.5" customHeight="1">
      <c r="A16" s="31" t="s">
        <v>83</v>
      </c>
      <c r="B16" s="32" t="s">
        <v>36</v>
      </c>
      <c r="C16" s="15"/>
      <c r="D16" s="21"/>
      <c r="E16" s="16">
        <v>9.99</v>
      </c>
      <c r="F16" s="15">
        <v>15</v>
      </c>
      <c r="G16" s="21">
        <v>4.2199074074074076E-2</v>
      </c>
      <c r="H16" s="49">
        <f>G16/MIN(G$4:G$17)</f>
        <v>1.3640104751215865</v>
      </c>
      <c r="I16" s="43" t="s">
        <v>100</v>
      </c>
      <c r="J16" s="44">
        <v>5.0555555555555555E-2</v>
      </c>
      <c r="K16" s="55">
        <f>J16/MIN(J$4:J$17)</f>
        <v>1.5982436882546653</v>
      </c>
      <c r="L16" s="86" t="s">
        <v>117</v>
      </c>
      <c r="M16" s="21">
        <v>1.579861111111111E-2</v>
      </c>
      <c r="N16" s="16">
        <f>M16/MIN(M$4:M$17)</f>
        <v>1.4836956521739129</v>
      </c>
      <c r="O16" s="27">
        <f>+E16+H16+K16+N16-MAX(E16,H16,K16,N16)</f>
        <v>4.4459498155501649</v>
      </c>
      <c r="P16" s="25" t="s">
        <v>117</v>
      </c>
      <c r="R16" s="38"/>
      <c r="S16" s="38"/>
      <c r="T16" s="39"/>
    </row>
    <row r="17" spans="1:20" ht="16.5" customHeight="1" thickBot="1">
      <c r="A17" s="33" t="s">
        <v>63</v>
      </c>
      <c r="B17" s="34" t="s">
        <v>20</v>
      </c>
      <c r="C17" s="19">
        <v>14</v>
      </c>
      <c r="D17" s="22">
        <v>4.2581018518518525E-2</v>
      </c>
      <c r="E17" s="20">
        <f>D17/MIN(D$4:D$17)</f>
        <v>1.581005586592179</v>
      </c>
      <c r="F17" s="19">
        <v>13</v>
      </c>
      <c r="G17" s="22">
        <v>4.1134259259259259E-2</v>
      </c>
      <c r="H17" s="50">
        <f>G17/MIN(G$4:G$17)</f>
        <v>1.3295922184811075</v>
      </c>
      <c r="I17" s="83"/>
      <c r="J17" s="84"/>
      <c r="K17" s="56">
        <v>9.99</v>
      </c>
      <c r="L17" s="87"/>
      <c r="M17" s="22"/>
      <c r="N17" s="20">
        <v>9.99</v>
      </c>
      <c r="O17" s="28">
        <f>+E17+H17+K17+N17-MAX(E17,H17,K17,N17)</f>
        <v>12.900597805073284</v>
      </c>
      <c r="P17" s="35" t="s">
        <v>118</v>
      </c>
      <c r="R17" s="38"/>
      <c r="S17" s="38"/>
      <c r="T17" s="39"/>
    </row>
    <row r="28" spans="1:20">
      <c r="H28" s="36"/>
      <c r="I28" s="36"/>
      <c r="J28" s="36"/>
      <c r="K28" s="36"/>
      <c r="L28" s="37"/>
    </row>
    <row r="29" spans="1:20">
      <c r="H29" s="36"/>
      <c r="I29" s="36"/>
      <c r="J29" s="36"/>
      <c r="K29" s="36"/>
      <c r="L29" s="37"/>
    </row>
    <row r="30" spans="1:20">
      <c r="H30" s="36"/>
      <c r="I30" s="36"/>
      <c r="J30" s="36"/>
      <c r="K30" s="36"/>
      <c r="L30" s="37"/>
    </row>
    <row r="31" spans="1:20">
      <c r="H31" s="36"/>
      <c r="I31" s="36"/>
      <c r="J31" s="36"/>
      <c r="K31" s="36"/>
      <c r="L31" s="37"/>
    </row>
    <row r="32" spans="1:20">
      <c r="H32" s="36"/>
      <c r="I32" s="36"/>
      <c r="J32" s="36"/>
      <c r="K32" s="36"/>
      <c r="L32" s="37"/>
    </row>
    <row r="33" spans="8:12">
      <c r="H33" s="36"/>
      <c r="I33" s="36"/>
      <c r="J33" s="36"/>
      <c r="K33" s="36"/>
      <c r="L33" s="37"/>
    </row>
    <row r="34" spans="8:12">
      <c r="H34" s="36"/>
      <c r="I34" s="36"/>
      <c r="J34" s="36"/>
      <c r="K34" s="36"/>
      <c r="L34" s="37"/>
    </row>
    <row r="35" spans="8:12">
      <c r="H35" s="36"/>
      <c r="I35" s="36"/>
      <c r="J35" s="36"/>
      <c r="K35" s="36"/>
      <c r="L35" s="37"/>
    </row>
    <row r="36" spans="8:12">
      <c r="H36" s="36"/>
      <c r="I36" s="36"/>
      <c r="J36" s="36"/>
      <c r="K36" s="36"/>
      <c r="L36" s="37"/>
    </row>
    <row r="37" spans="8:12">
      <c r="H37" s="36"/>
      <c r="I37" s="36"/>
      <c r="J37" s="36"/>
      <c r="K37" s="36"/>
      <c r="L37" s="37"/>
    </row>
    <row r="38" spans="8:12">
      <c r="H38" s="36"/>
      <c r="I38" s="36"/>
      <c r="J38" s="36"/>
      <c r="K38" s="36"/>
      <c r="L38" s="37"/>
    </row>
    <row r="39" spans="8:12">
      <c r="H39" s="36"/>
      <c r="I39" s="36"/>
      <c r="J39" s="36"/>
      <c r="K39" s="36"/>
      <c r="L39" s="37"/>
    </row>
    <row r="40" spans="8:12">
      <c r="H40" s="36"/>
      <c r="I40" s="36"/>
      <c r="J40" s="36"/>
      <c r="K40" s="36"/>
      <c r="L40" s="37"/>
    </row>
  </sheetData>
  <sortState ref="A4:O17">
    <sortCondition ref="O4:O17"/>
    <sortCondition ref="A4:A17"/>
  </sortState>
  <mergeCells count="11">
    <mergeCell ref="I1:K1"/>
    <mergeCell ref="L1:N1"/>
    <mergeCell ref="O1:O3"/>
    <mergeCell ref="P1:P3"/>
    <mergeCell ref="L2:N2"/>
    <mergeCell ref="A1:B2"/>
    <mergeCell ref="C2:E2"/>
    <mergeCell ref="F2:H2"/>
    <mergeCell ref="I2:K2"/>
    <mergeCell ref="C1:E1"/>
    <mergeCell ref="F1:H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>
    <oddHeader>&amp;C&amp;"Lucida Sans Unicode,Normál"&amp;11 2015. évi EYOC válogató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X19"/>
  <sheetViews>
    <sheetView workbookViewId="0">
      <pane xSplit="2" ySplit="3" topLeftCell="C4" activePane="bottomRight" state="frozen"/>
      <selection activeCell="O4" sqref="O4"/>
      <selection pane="topRight" activeCell="O4" sqref="O4"/>
      <selection pane="bottomLeft" activeCell="O4" sqref="O4"/>
      <selection pane="bottomRight" activeCell="J14" sqref="J14"/>
    </sheetView>
  </sheetViews>
  <sheetFormatPr defaultRowHeight="12.75"/>
  <cols>
    <col min="1" max="1" width="25" style="1" customWidth="1"/>
    <col min="2" max="2" width="8.42578125" style="2" customWidth="1"/>
    <col min="3" max="3" width="7.85546875" style="2" customWidth="1"/>
    <col min="4" max="4" width="10.140625" style="4" bestFit="1" customWidth="1"/>
    <col min="5" max="5" width="9.140625" style="2"/>
    <col min="6" max="6" width="7.5703125" style="2" customWidth="1"/>
    <col min="7" max="7" width="9.140625" style="3"/>
    <col min="8" max="8" width="9.140625" style="1"/>
    <col min="9" max="9" width="7.5703125" style="1" customWidth="1"/>
    <col min="10" max="10" width="9" style="3" customWidth="1"/>
    <col min="11" max="11" width="9.140625" style="1"/>
    <col min="12" max="12" width="6.42578125" style="1" customWidth="1"/>
    <col min="13" max="13" width="9.140625" style="3"/>
    <col min="14" max="14" width="13.7109375" style="1" bestFit="1" customWidth="1"/>
    <col min="15" max="15" width="13.7109375" style="2" bestFit="1" customWidth="1"/>
    <col min="16" max="16" width="10.42578125" style="2" customWidth="1"/>
    <col min="17" max="18" width="9.140625" style="1"/>
    <col min="19" max="19" width="17" style="1" customWidth="1"/>
    <col min="20" max="16384" width="9.140625" style="1"/>
  </cols>
  <sheetData>
    <row r="1" spans="1:24" ht="18" customHeight="1">
      <c r="A1" s="79" t="s">
        <v>6</v>
      </c>
      <c r="B1" s="80"/>
      <c r="C1" s="63" t="s">
        <v>10</v>
      </c>
      <c r="D1" s="64"/>
      <c r="E1" s="65"/>
      <c r="F1" s="63" t="s">
        <v>12</v>
      </c>
      <c r="G1" s="64"/>
      <c r="H1" s="65"/>
      <c r="I1" s="63" t="s">
        <v>14</v>
      </c>
      <c r="J1" s="64"/>
      <c r="K1" s="65"/>
      <c r="L1" s="63" t="s">
        <v>14</v>
      </c>
      <c r="M1" s="64"/>
      <c r="N1" s="65"/>
      <c r="O1" s="66" t="s">
        <v>85</v>
      </c>
      <c r="P1" s="69" t="s">
        <v>4</v>
      </c>
    </row>
    <row r="2" spans="1:24" ht="16.5" customHeight="1" thickBot="1">
      <c r="A2" s="81"/>
      <c r="B2" s="82"/>
      <c r="C2" s="78" t="s">
        <v>11</v>
      </c>
      <c r="D2" s="72"/>
      <c r="E2" s="73"/>
      <c r="F2" s="78" t="s">
        <v>13</v>
      </c>
      <c r="G2" s="72"/>
      <c r="H2" s="73"/>
      <c r="I2" s="72" t="s">
        <v>66</v>
      </c>
      <c r="J2" s="72"/>
      <c r="K2" s="73"/>
      <c r="L2" s="72" t="s">
        <v>43</v>
      </c>
      <c r="M2" s="72"/>
      <c r="N2" s="73"/>
      <c r="O2" s="67"/>
      <c r="P2" s="70"/>
    </row>
    <row r="3" spans="1:24" ht="16.5" customHeight="1" thickBot="1">
      <c r="A3" s="6" t="s">
        <v>1</v>
      </c>
      <c r="B3" s="7" t="s">
        <v>5</v>
      </c>
      <c r="C3" s="7" t="s">
        <v>9</v>
      </c>
      <c r="D3" s="8" t="s">
        <v>2</v>
      </c>
      <c r="E3" s="9" t="s">
        <v>3</v>
      </c>
      <c r="F3" s="7" t="s">
        <v>9</v>
      </c>
      <c r="G3" s="8" t="s">
        <v>2</v>
      </c>
      <c r="H3" s="9" t="s">
        <v>3</v>
      </c>
      <c r="I3" s="7" t="s">
        <v>9</v>
      </c>
      <c r="J3" s="8" t="s">
        <v>2</v>
      </c>
      <c r="K3" s="9" t="s">
        <v>3</v>
      </c>
      <c r="L3" s="7" t="s">
        <v>9</v>
      </c>
      <c r="M3" s="8" t="s">
        <v>2</v>
      </c>
      <c r="N3" s="9" t="s">
        <v>3</v>
      </c>
      <c r="O3" s="68"/>
      <c r="P3" s="71"/>
    </row>
    <row r="4" spans="1:24" ht="16.5" customHeight="1">
      <c r="A4" s="29" t="s">
        <v>79</v>
      </c>
      <c r="B4" s="30" t="s">
        <v>32</v>
      </c>
      <c r="C4" s="11"/>
      <c r="D4" s="23"/>
      <c r="E4" s="12">
        <v>9.99</v>
      </c>
      <c r="F4" s="11">
        <v>1</v>
      </c>
      <c r="G4" s="23">
        <v>3.8206018518518521E-2</v>
      </c>
      <c r="H4" s="12">
        <f>G4/MIN(G$4:G$17)</f>
        <v>1</v>
      </c>
      <c r="I4" s="41" t="s">
        <v>89</v>
      </c>
      <c r="J4" s="42">
        <v>3.1168981481481482E-2</v>
      </c>
      <c r="K4" s="12">
        <f>J4/MIN(J$4:J$17)</f>
        <v>1.0243438569798402</v>
      </c>
      <c r="L4" s="11" t="s">
        <v>106</v>
      </c>
      <c r="M4" s="23">
        <v>9.9884259259259266E-3</v>
      </c>
      <c r="N4" s="12">
        <f>M4/MIN(M$4:M$17)</f>
        <v>1.0298329355608593</v>
      </c>
      <c r="O4" s="27">
        <f>+E4+H4+K4+N4-MAX(E4,H4,K4,N4)</f>
        <v>3.0541767925406997</v>
      </c>
      <c r="P4" s="24" t="s">
        <v>105</v>
      </c>
      <c r="V4" s="38"/>
      <c r="W4" s="38"/>
      <c r="X4" s="39"/>
    </row>
    <row r="5" spans="1:24" ht="16.5" customHeight="1">
      <c r="A5" s="31" t="s">
        <v>67</v>
      </c>
      <c r="B5" s="32" t="s">
        <v>30</v>
      </c>
      <c r="C5" s="15">
        <v>1</v>
      </c>
      <c r="D5" s="21">
        <v>2.6030092592592594E-2</v>
      </c>
      <c r="E5" s="16">
        <f>D5/MIN(D$4:D$16)</f>
        <v>1</v>
      </c>
      <c r="F5" s="15">
        <v>5</v>
      </c>
      <c r="G5" s="21">
        <v>4.1180555555555554E-2</v>
      </c>
      <c r="H5" s="16">
        <f>G5/MIN(G$4:G$17)</f>
        <v>1.0778551953953346</v>
      </c>
      <c r="I5" s="43" t="s">
        <v>88</v>
      </c>
      <c r="J5" s="44">
        <v>3.0428240740740742E-2</v>
      </c>
      <c r="K5" s="16">
        <f>J5/MIN(J$4:J$17)</f>
        <v>1</v>
      </c>
      <c r="L5" s="15" t="s">
        <v>111</v>
      </c>
      <c r="M5" s="21">
        <v>1.1076388888888887E-2</v>
      </c>
      <c r="N5" s="16">
        <f>M5/MIN(M$4:M$17)</f>
        <v>1.1420047732696896</v>
      </c>
      <c r="O5" s="27">
        <f>+E5+H5+K5+N5-MAX(E5,H5,K5,N5)</f>
        <v>3.0778551953953346</v>
      </c>
      <c r="P5" s="25" t="s">
        <v>106</v>
      </c>
      <c r="V5" s="38"/>
      <c r="W5" s="38"/>
      <c r="X5" s="39"/>
    </row>
    <row r="6" spans="1:24" ht="16.5" customHeight="1">
      <c r="A6" s="31" t="s">
        <v>69</v>
      </c>
      <c r="B6" s="32" t="s">
        <v>20</v>
      </c>
      <c r="C6" s="15">
        <v>3</v>
      </c>
      <c r="D6" s="21">
        <v>2.9780092592592594E-2</v>
      </c>
      <c r="E6" s="16">
        <f>D6/MIN(D$4:D$16)</f>
        <v>1.144064028457092</v>
      </c>
      <c r="F6" s="15">
        <v>8</v>
      </c>
      <c r="G6" s="21">
        <v>4.2280092592592598E-2</v>
      </c>
      <c r="H6" s="16">
        <f>G6/MIN(G$4:G$17)</f>
        <v>1.1066343532262952</v>
      </c>
      <c r="I6" s="43" t="s">
        <v>92</v>
      </c>
      <c r="J6" s="44">
        <v>3.4201388888888885E-2</v>
      </c>
      <c r="K6" s="16">
        <f>J6/MIN(J$4:J$17)</f>
        <v>1.124001521491061</v>
      </c>
      <c r="L6" s="15" t="s">
        <v>105</v>
      </c>
      <c r="M6" s="21">
        <v>9.6990740740740735E-3</v>
      </c>
      <c r="N6" s="16">
        <f>M6/MIN(M$4:M$17)</f>
        <v>1</v>
      </c>
      <c r="O6" s="27">
        <f>+E6+H6+K6+N6-MAX(E6,H6,K6,N6)</f>
        <v>3.2306358747173558</v>
      </c>
      <c r="P6" s="25" t="s">
        <v>107</v>
      </c>
      <c r="V6" s="38"/>
      <c r="W6" s="38"/>
      <c r="X6" s="39"/>
    </row>
    <row r="7" spans="1:24" ht="16.5" customHeight="1">
      <c r="A7" s="31" t="s">
        <v>76</v>
      </c>
      <c r="B7" s="32" t="s">
        <v>20</v>
      </c>
      <c r="C7" s="15">
        <v>12</v>
      </c>
      <c r="D7" s="21">
        <v>3.8622685185185184E-2</v>
      </c>
      <c r="E7" s="16">
        <f>D7/MIN(D$4:D$16)</f>
        <v>1.48377056469542</v>
      </c>
      <c r="F7" s="15">
        <v>3</v>
      </c>
      <c r="G7" s="21">
        <v>4.0162037037037038E-2</v>
      </c>
      <c r="H7" s="16">
        <f>G7/MIN(G$4:G$17)</f>
        <v>1.0511966070887608</v>
      </c>
      <c r="I7" s="43" t="s">
        <v>93</v>
      </c>
      <c r="J7" s="44">
        <v>3.4780092592592592E-2</v>
      </c>
      <c r="K7" s="16">
        <f>J7/MIN(J$4:J$17)</f>
        <v>1.1430201597565615</v>
      </c>
      <c r="L7" s="15" t="s">
        <v>107</v>
      </c>
      <c r="M7" s="21">
        <v>1.0254629629629629E-2</v>
      </c>
      <c r="N7" s="16">
        <f>M7/MIN(M$4:M$17)</f>
        <v>1.0572792362768497</v>
      </c>
      <c r="O7" s="27">
        <f>+E7+H7+K7+N7-MAX(E7,H7,K7,N7)</f>
        <v>3.2514960031221722</v>
      </c>
      <c r="P7" s="25" t="s">
        <v>108</v>
      </c>
      <c r="V7" s="38"/>
      <c r="W7" s="38"/>
      <c r="X7" s="39"/>
    </row>
    <row r="8" spans="1:24" ht="16.5" customHeight="1">
      <c r="A8" s="13" t="s">
        <v>71</v>
      </c>
      <c r="B8" s="14" t="s">
        <v>30</v>
      </c>
      <c r="C8" s="15">
        <v>6</v>
      </c>
      <c r="D8" s="21">
        <v>3.0868055555555555E-2</v>
      </c>
      <c r="E8" s="16">
        <f>D8/MIN(D$4:D$16)</f>
        <v>1.1858603823921743</v>
      </c>
      <c r="F8" s="15">
        <v>4</v>
      </c>
      <c r="G8" s="21">
        <v>4.1087962962962958E-2</v>
      </c>
      <c r="H8" s="16">
        <f>G8/MIN(G$4:G$17)</f>
        <v>1.0754316873674643</v>
      </c>
      <c r="I8" s="43" t="s">
        <v>91</v>
      </c>
      <c r="J8" s="44">
        <v>3.366898148148148E-2</v>
      </c>
      <c r="K8" s="16">
        <f>J8/MIN(J$4:J$17)</f>
        <v>1.106504374286801</v>
      </c>
      <c r="L8" s="15" t="s">
        <v>109</v>
      </c>
      <c r="M8" s="21">
        <v>1.0798611111111111E-2</v>
      </c>
      <c r="N8" s="16">
        <f>M8/MIN(M$4:M$17)</f>
        <v>1.1133651551312651</v>
      </c>
      <c r="O8" s="27">
        <f>+E8+H8+K8+N8-MAX(E8,H8,K8,N8)</f>
        <v>3.2953012167855307</v>
      </c>
      <c r="P8" s="25" t="s">
        <v>109</v>
      </c>
      <c r="V8" s="38"/>
      <c r="W8" s="38"/>
      <c r="X8" s="39"/>
    </row>
    <row r="9" spans="1:24" ht="16.5" customHeight="1">
      <c r="A9" s="31" t="s">
        <v>80</v>
      </c>
      <c r="B9" s="32" t="s">
        <v>16</v>
      </c>
      <c r="C9" s="15">
        <v>4</v>
      </c>
      <c r="D9" s="21">
        <v>3.0173611111111113E-2</v>
      </c>
      <c r="E9" s="16">
        <f>D9/MIN(D$4:D$16)</f>
        <v>1.1591818586038238</v>
      </c>
      <c r="F9" s="15">
        <v>6</v>
      </c>
      <c r="G9" s="21">
        <v>4.1388888888888892E-2</v>
      </c>
      <c r="H9" s="16">
        <f>G9/MIN(G$4:G$17)</f>
        <v>1.0833080884580431</v>
      </c>
      <c r="I9" s="43" t="s">
        <v>94</v>
      </c>
      <c r="J9" s="44">
        <v>3.5659722222222225E-2</v>
      </c>
      <c r="K9" s="16">
        <f>J9/MIN(J$4:J$17)</f>
        <v>1.1719284899201217</v>
      </c>
      <c r="L9" s="15" t="s">
        <v>108</v>
      </c>
      <c r="M9" s="21">
        <v>1.0775462962962964E-2</v>
      </c>
      <c r="N9" s="16">
        <f>M9/MIN(M$4:M$17)</f>
        <v>1.1109785202863964</v>
      </c>
      <c r="O9" s="27">
        <f>+E9+H9+K9+N9-MAX(E9,H9,K9,N9)</f>
        <v>3.3534684673482635</v>
      </c>
      <c r="P9" s="88" t="s">
        <v>110</v>
      </c>
      <c r="V9" s="38"/>
      <c r="W9" s="38"/>
      <c r="X9" s="39"/>
    </row>
    <row r="10" spans="1:24" ht="16.5" customHeight="1">
      <c r="A10" s="13" t="s">
        <v>70</v>
      </c>
      <c r="B10" s="14" t="s">
        <v>36</v>
      </c>
      <c r="C10" s="15">
        <v>5</v>
      </c>
      <c r="D10" s="21">
        <v>3.0567129629629628E-2</v>
      </c>
      <c r="E10" s="16">
        <f>D10/MIN(D$4:D$16)</f>
        <v>1.1742996887505557</v>
      </c>
      <c r="F10" s="15">
        <v>2</v>
      </c>
      <c r="G10" s="21">
        <v>4.0034722222222222E-2</v>
      </c>
      <c r="H10" s="16">
        <f>G10/MIN(G$4:G$17)</f>
        <v>1.0478642835504393</v>
      </c>
      <c r="I10" s="43" t="s">
        <v>96</v>
      </c>
      <c r="J10" s="44">
        <v>3.9641203703703706E-2</v>
      </c>
      <c r="K10" s="16">
        <f>J10/MIN(J$4:J$17)</f>
        <v>1.3027767211867631</v>
      </c>
      <c r="L10" s="15" t="s">
        <v>110</v>
      </c>
      <c r="M10" s="21">
        <v>1.1006944444444444E-2</v>
      </c>
      <c r="N10" s="16">
        <f>M10/MIN(M$4:M$17)</f>
        <v>1.1348448687350836</v>
      </c>
      <c r="O10" s="27">
        <f>+E10+H10+K10+N10-MAX(E10,H10,K10,N10)</f>
        <v>3.3570088410360786</v>
      </c>
      <c r="P10" s="25" t="s">
        <v>111</v>
      </c>
      <c r="V10" s="38"/>
      <c r="W10" s="38"/>
      <c r="X10" s="39"/>
    </row>
    <row r="11" spans="1:24" ht="16.5" customHeight="1">
      <c r="A11" s="13" t="s">
        <v>72</v>
      </c>
      <c r="B11" s="14" t="s">
        <v>20</v>
      </c>
      <c r="C11" s="15">
        <v>7</v>
      </c>
      <c r="D11" s="21">
        <v>3.2268518518518523E-2</v>
      </c>
      <c r="E11" s="16">
        <f>D11/MIN(D$4:D$16)</f>
        <v>1.2396620720320144</v>
      </c>
      <c r="F11" s="15">
        <v>7</v>
      </c>
      <c r="G11" s="21">
        <v>4.1990740740740745E-2</v>
      </c>
      <c r="H11" s="16">
        <f>G11/MIN(G$4:G$17)</f>
        <v>1.0990608906392003</v>
      </c>
      <c r="I11" s="43" t="s">
        <v>90</v>
      </c>
      <c r="J11" s="44">
        <v>3.3657407407407407E-2</v>
      </c>
      <c r="K11" s="16">
        <f>J11/MIN(J$4:J$17)</f>
        <v>1.106124001521491</v>
      </c>
      <c r="L11" s="15" t="s">
        <v>112</v>
      </c>
      <c r="M11" s="21">
        <v>1.1967592592592592E-2</v>
      </c>
      <c r="N11" s="16">
        <f>M11/MIN(M$4:M$17)</f>
        <v>1.233890214797136</v>
      </c>
      <c r="O11" s="27">
        <f>+E11+H11+K11+N11-MAX(E11,H11,K11,N11)</f>
        <v>3.4390751069578274</v>
      </c>
      <c r="P11" s="25" t="s">
        <v>112</v>
      </c>
      <c r="V11" s="38"/>
      <c r="W11" s="38"/>
      <c r="X11" s="39"/>
    </row>
    <row r="12" spans="1:24" ht="16.5" customHeight="1">
      <c r="A12" s="31" t="s">
        <v>68</v>
      </c>
      <c r="B12" s="32" t="s">
        <v>34</v>
      </c>
      <c r="C12" s="15">
        <v>2</v>
      </c>
      <c r="D12" s="21">
        <v>2.8900462962962961E-2</v>
      </c>
      <c r="E12" s="16">
        <f>D12/MIN(D$4:D$16)</f>
        <v>1.1102712316585148</v>
      </c>
      <c r="F12" s="15">
        <v>9</v>
      </c>
      <c r="G12" s="21">
        <v>4.4965277777777778E-2</v>
      </c>
      <c r="H12" s="16">
        <f>G12/MIN(G$4:G$17)</f>
        <v>1.1769160860345349</v>
      </c>
      <c r="I12" s="43" t="s">
        <v>95</v>
      </c>
      <c r="J12" s="44">
        <v>3.8807870370370375E-2</v>
      </c>
      <c r="K12" s="16">
        <f>J12/MIN(J$4:J$17)</f>
        <v>1.2753898820844429</v>
      </c>
      <c r="L12" s="15" t="s">
        <v>114</v>
      </c>
      <c r="M12" s="21">
        <v>1.2118055555555556E-2</v>
      </c>
      <c r="N12" s="16">
        <f>M12/MIN(M$4:M$17)</f>
        <v>1.2494033412887828</v>
      </c>
      <c r="O12" s="27">
        <f>+E12+H12+K12+N12-MAX(E12,H12,K12,N12)</f>
        <v>3.5365906589818326</v>
      </c>
      <c r="P12" s="25" t="s">
        <v>113</v>
      </c>
      <c r="V12" s="38"/>
      <c r="W12" s="38"/>
      <c r="X12" s="39"/>
    </row>
    <row r="13" spans="1:24" ht="16.5" customHeight="1">
      <c r="A13" s="31" t="s">
        <v>74</v>
      </c>
      <c r="B13" s="32" t="s">
        <v>16</v>
      </c>
      <c r="C13" s="15">
        <v>9</v>
      </c>
      <c r="D13" s="21">
        <v>3.4942129629629635E-2</v>
      </c>
      <c r="E13" s="16">
        <f>D13/MIN(D$4:D$16)</f>
        <v>1.3423743886171633</v>
      </c>
      <c r="F13" s="15">
        <v>12</v>
      </c>
      <c r="G13" s="21">
        <v>5.0231481481481481E-2</v>
      </c>
      <c r="H13" s="16">
        <f>G13/MIN(G$4:G$17)</f>
        <v>1.3147531051196606</v>
      </c>
      <c r="I13" s="43" t="s">
        <v>97</v>
      </c>
      <c r="J13" s="44">
        <v>4.0057870370370369E-2</v>
      </c>
      <c r="K13" s="16">
        <f>J13/MIN(J$4:J$17)</f>
        <v>1.3164701407379231</v>
      </c>
      <c r="L13" s="15" t="s">
        <v>113</v>
      </c>
      <c r="M13" s="21">
        <v>1.2060185185185186E-2</v>
      </c>
      <c r="N13" s="16">
        <f>M13/MIN(M$4:M$17)</f>
        <v>1.2434367541766111</v>
      </c>
      <c r="O13" s="27">
        <f>+E13+H13+K13+N13-MAX(E13,H13,K13,N13)</f>
        <v>3.8746600000341949</v>
      </c>
      <c r="P13" s="25" t="s">
        <v>114</v>
      </c>
      <c r="V13" s="38"/>
      <c r="W13" s="38"/>
      <c r="X13" s="39"/>
    </row>
    <row r="14" spans="1:24" ht="16.5" customHeight="1">
      <c r="A14" s="13" t="s">
        <v>73</v>
      </c>
      <c r="B14" s="14" t="s">
        <v>28</v>
      </c>
      <c r="C14" s="15">
        <v>8</v>
      </c>
      <c r="D14" s="21">
        <v>3.4548611111111113E-2</v>
      </c>
      <c r="E14" s="16">
        <f>D14/MIN(D$4:D$16)</f>
        <v>1.3272565584704312</v>
      </c>
      <c r="F14" s="15">
        <v>11</v>
      </c>
      <c r="G14" s="21">
        <v>4.8958333333333333E-2</v>
      </c>
      <c r="H14" s="16">
        <f>G14/MIN(G$4:G$17)</f>
        <v>1.2814298697364435</v>
      </c>
      <c r="I14" s="43" t="s">
        <v>99</v>
      </c>
      <c r="J14" s="44">
        <v>4.4421296296296292E-2</v>
      </c>
      <c r="K14" s="16">
        <f>J14/MIN(J$4:J$17)</f>
        <v>1.4598706732597944</v>
      </c>
      <c r="L14" s="15" t="s">
        <v>116</v>
      </c>
      <c r="M14" s="21">
        <v>1.3113425925925926E-2</v>
      </c>
      <c r="N14" s="16">
        <f>M14/MIN(M$4:M$17)</f>
        <v>1.3520286396181385</v>
      </c>
      <c r="O14" s="27">
        <f>+E14+H14+K14+N14-MAX(E14,H14,K14,N14)</f>
        <v>3.9607150678250136</v>
      </c>
      <c r="P14" s="88" t="s">
        <v>115</v>
      </c>
      <c r="V14" s="38"/>
      <c r="W14" s="38"/>
      <c r="X14" s="39"/>
    </row>
    <row r="15" spans="1:24" ht="16.5" customHeight="1">
      <c r="A15" s="31" t="s">
        <v>84</v>
      </c>
      <c r="B15" s="32" t="s">
        <v>20</v>
      </c>
      <c r="C15" s="15">
        <v>11</v>
      </c>
      <c r="D15" s="21">
        <v>3.7175925925925925E-2</v>
      </c>
      <c r="E15" s="16">
        <f>D15/MIN(D$4:D$16)</f>
        <v>1.4281903068030235</v>
      </c>
      <c r="F15" s="15">
        <v>10</v>
      </c>
      <c r="G15" s="21">
        <v>4.6527777777777779E-2</v>
      </c>
      <c r="H15" s="16">
        <f>G15/MIN(G$4:G$17)</f>
        <v>1.2178127840048469</v>
      </c>
      <c r="I15" s="43" t="s">
        <v>101</v>
      </c>
      <c r="J15" s="44">
        <v>5.1574074074074078E-2</v>
      </c>
      <c r="K15" s="16">
        <f>J15/MIN(J$4:J$17)</f>
        <v>1.6949410422213771</v>
      </c>
      <c r="L15" s="15" t="s">
        <v>117</v>
      </c>
      <c r="M15" s="21">
        <v>1.3923611111111111E-2</v>
      </c>
      <c r="N15" s="16">
        <f>M15/MIN(M$4:M$17)</f>
        <v>1.4355608591885443</v>
      </c>
      <c r="O15" s="27">
        <f>+E15+H15+K15+N15-MAX(E15,H15,K15,N15)</f>
        <v>4.0815639499964149</v>
      </c>
      <c r="P15" s="25" t="s">
        <v>116</v>
      </c>
      <c r="V15" s="38"/>
      <c r="W15" s="38"/>
      <c r="X15" s="39"/>
    </row>
    <row r="16" spans="1:24" ht="16.5" customHeight="1">
      <c r="A16" s="31" t="s">
        <v>77</v>
      </c>
      <c r="B16" s="32" t="s">
        <v>36</v>
      </c>
      <c r="C16" s="15">
        <v>15</v>
      </c>
      <c r="D16" s="21">
        <v>4.8194444444444449E-2</v>
      </c>
      <c r="E16" s="16">
        <f>D16/MIN(D$4:D$16)</f>
        <v>1.8514895509115163</v>
      </c>
      <c r="F16" s="15"/>
      <c r="G16" s="21"/>
      <c r="H16" s="16">
        <v>9.99</v>
      </c>
      <c r="I16" s="43" t="s">
        <v>98</v>
      </c>
      <c r="J16" s="44">
        <v>4.4247685185185182E-2</v>
      </c>
      <c r="K16" s="16">
        <f>J16/MIN(J$4:J$17)</f>
        <v>1.4541650817801444</v>
      </c>
      <c r="L16" s="15" t="s">
        <v>115</v>
      </c>
      <c r="M16" s="21">
        <v>1.2615740740740742E-2</v>
      </c>
      <c r="N16" s="16">
        <f>M16/MIN(M$4:M$17)</f>
        <v>1.3007159904534609</v>
      </c>
      <c r="O16" s="27">
        <f>+E16+H16+K16+N16-MAX(E16,H16,K16,N16)</f>
        <v>4.6063706231451231</v>
      </c>
      <c r="P16" s="25" t="s">
        <v>117</v>
      </c>
      <c r="V16" s="38"/>
      <c r="W16" s="38"/>
      <c r="X16" s="39"/>
    </row>
    <row r="17" spans="1:24" ht="16.5" customHeight="1" thickBot="1">
      <c r="A17" s="33" t="s">
        <v>75</v>
      </c>
      <c r="B17" s="34" t="s">
        <v>30</v>
      </c>
      <c r="C17" s="19">
        <v>10</v>
      </c>
      <c r="D17" s="22">
        <v>3.5624999999999997E-2</v>
      </c>
      <c r="E17" s="20">
        <f>D17/MIN(D$4:D$16)</f>
        <v>1.3686082703423741</v>
      </c>
      <c r="F17" s="19"/>
      <c r="G17" s="22"/>
      <c r="H17" s="20">
        <v>9.99</v>
      </c>
      <c r="I17" s="45" t="s">
        <v>100</v>
      </c>
      <c r="J17" s="46">
        <v>4.6273148148148147E-2</v>
      </c>
      <c r="K17" s="20">
        <f>J17/MIN(J$4:J$17)</f>
        <v>1.5207303157093952</v>
      </c>
      <c r="L17" s="19"/>
      <c r="M17" s="22"/>
      <c r="N17" s="20">
        <v>9.99</v>
      </c>
      <c r="O17" s="28">
        <f>+E17+H17+K17+N17-MAX(E17,H17,K17,N17)</f>
        <v>12.879338586051768</v>
      </c>
      <c r="P17" s="35" t="s">
        <v>118</v>
      </c>
      <c r="V17" s="38"/>
      <c r="W17" s="38"/>
      <c r="X17" s="39"/>
    </row>
    <row r="18" spans="1:24">
      <c r="B18" s="5"/>
    </row>
    <row r="19" spans="1:24">
      <c r="B19" s="5"/>
    </row>
  </sheetData>
  <sortState ref="A4:O17">
    <sortCondition ref="O4:O17"/>
    <sortCondition ref="A4:A17"/>
  </sortState>
  <mergeCells count="11">
    <mergeCell ref="I1:K1"/>
    <mergeCell ref="L1:N1"/>
    <mergeCell ref="O1:O3"/>
    <mergeCell ref="P1:P3"/>
    <mergeCell ref="L2:N2"/>
    <mergeCell ref="A1:B2"/>
    <mergeCell ref="C2:E2"/>
    <mergeCell ref="F2:H2"/>
    <mergeCell ref="I2:K2"/>
    <mergeCell ref="C1:E1"/>
    <mergeCell ref="F1:H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&amp;C&amp;"Lucida Sans Unicode,Normál"&amp;11 2015. évi EYOC válogató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   N16    </vt:lpstr>
      <vt:lpstr>   N18    </vt:lpstr>
      <vt:lpstr>   F16   </vt:lpstr>
      <vt:lpstr>   F18 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</dc:creator>
  <cp:lastModifiedBy>Less Áron</cp:lastModifiedBy>
  <cp:lastPrinted>2015-05-18T07:28:41Z</cp:lastPrinted>
  <dcterms:created xsi:type="dcterms:W3CDTF">2014-04-13T17:03:40Z</dcterms:created>
  <dcterms:modified xsi:type="dcterms:W3CDTF">2015-05-24T09:46:04Z</dcterms:modified>
</cp:coreProperties>
</file>