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" yWindow="208" windowWidth="11091" windowHeight="6328" activeTab="0"/>
  </bookViews>
  <sheets>
    <sheet name="BAJNOKI PONTOK" sheetId="1" r:id="rId1"/>
    <sheet name="POB" sheetId="2" r:id="rId2"/>
    <sheet name="ROB" sheetId="3" r:id="rId3"/>
    <sheet name="HOB" sheetId="4" r:id="rId4"/>
    <sheet name="VOB" sheetId="5" r:id="rId5"/>
    <sheet name="KOB" sheetId="6" r:id="rId6"/>
    <sheet name="Munka3" sheetId="7" r:id="rId7"/>
  </sheets>
  <definedNames/>
  <calcPr fullCalcOnLoad="1"/>
</workbook>
</file>

<file path=xl/sharedStrings.xml><?xml version="1.0" encoding="utf-8"?>
<sst xmlns="http://schemas.openxmlformats.org/spreadsheetml/2006/main" count="496" uniqueCount="134">
  <si>
    <t>Hely</t>
  </si>
  <si>
    <t>Klub</t>
  </si>
  <si>
    <t>N21</t>
  </si>
  <si>
    <t>N18-20</t>
  </si>
  <si>
    <t>N15-17</t>
  </si>
  <si>
    <t>N14</t>
  </si>
  <si>
    <t>F21</t>
  </si>
  <si>
    <t>F18-20</t>
  </si>
  <si>
    <t>F15-17</t>
  </si>
  <si>
    <t>F14</t>
  </si>
  <si>
    <t>POB</t>
  </si>
  <si>
    <t>ROB</t>
  </si>
  <si>
    <t>HOB</t>
  </si>
  <si>
    <t>VOB</t>
  </si>
  <si>
    <t>KOB</t>
  </si>
  <si>
    <t>ÖSSZ.</t>
  </si>
  <si>
    <t>Σ</t>
  </si>
  <si>
    <t>2013.06.02. ZEBEGÉNY</t>
  </si>
  <si>
    <t>Magyar Milán</t>
  </si>
  <si>
    <t>Jordán Soma</t>
  </si>
  <si>
    <t>Burian Lóránt</t>
  </si>
  <si>
    <t>F21E</t>
  </si>
  <si>
    <t>F15-17E</t>
  </si>
  <si>
    <t>Bedő Csaba</t>
  </si>
  <si>
    <t>Holluby András</t>
  </si>
  <si>
    <t>Vajda Zsolt</t>
  </si>
  <si>
    <t>Rózsa László</t>
  </si>
  <si>
    <t>Tamás Tibor</t>
  </si>
  <si>
    <t>Bihari Zoltán</t>
  </si>
  <si>
    <t>Nagy Benő</t>
  </si>
  <si>
    <t>Füzy Anna</t>
  </si>
  <si>
    <t>DTC</t>
  </si>
  <si>
    <t>MOM</t>
  </si>
  <si>
    <t>BSC</t>
  </si>
  <si>
    <t>PSE</t>
  </si>
  <si>
    <t>MSE</t>
  </si>
  <si>
    <t>KFK</t>
  </si>
  <si>
    <t>OSC</t>
  </si>
  <si>
    <t>kat.</t>
  </si>
  <si>
    <t>név</t>
  </si>
  <si>
    <t>klub</t>
  </si>
  <si>
    <t>bajn. pont</t>
  </si>
  <si>
    <t>hely.</t>
  </si>
  <si>
    <t>1.</t>
  </si>
  <si>
    <t>2.</t>
  </si>
  <si>
    <t>3.</t>
  </si>
  <si>
    <t>4.</t>
  </si>
  <si>
    <t>5.</t>
  </si>
  <si>
    <t>6.</t>
  </si>
  <si>
    <t>7.</t>
  </si>
  <si>
    <t>8.</t>
  </si>
  <si>
    <t>BAJNOKI PONTOK/2013/MTBO</t>
  </si>
  <si>
    <t>Pontbegyűjtő OB</t>
  </si>
  <si>
    <t>THT</t>
  </si>
  <si>
    <t>2013.07.20. ÉRD</t>
  </si>
  <si>
    <t>Rövidtávú OB</t>
  </si>
  <si>
    <t>Kaufmann Brigitta Dóra</t>
  </si>
  <si>
    <t>Kinde Vanda</t>
  </si>
  <si>
    <t>Benke Noémi</t>
  </si>
  <si>
    <t>Vajda Kovács Ágnes</t>
  </si>
  <si>
    <t>MMT</t>
  </si>
  <si>
    <t>SPA</t>
  </si>
  <si>
    <t>Weiler Vince</t>
  </si>
  <si>
    <t>Tamás Bianka</t>
  </si>
  <si>
    <t>Szabó Dorina</t>
  </si>
  <si>
    <t>SZV</t>
  </si>
  <si>
    <t>Weiler Vilmos</t>
  </si>
  <si>
    <t>Marosffy Dániel</t>
  </si>
  <si>
    <t>Viraszkó Zoltán</t>
  </si>
  <si>
    <t>Kirilla Péter</t>
  </si>
  <si>
    <t>Hosszútávú OB</t>
  </si>
  <si>
    <t>Egei Petra</t>
  </si>
  <si>
    <t>Gyallai Máté</t>
  </si>
  <si>
    <t>GYO</t>
  </si>
  <si>
    <t>Egei Balázs</t>
  </si>
  <si>
    <t>TTE</t>
  </si>
  <si>
    <t>Balogh Zsombor</t>
  </si>
  <si>
    <t>Dalos Máté</t>
  </si>
  <si>
    <t>Gyallai Soma</t>
  </si>
  <si>
    <t>Burián Lóránt</t>
  </si>
  <si>
    <t>2013.07.21. ÉRD</t>
  </si>
  <si>
    <t>10.</t>
  </si>
  <si>
    <t>Váltó OB</t>
  </si>
  <si>
    <t>2013.08.18. SÓLY</t>
  </si>
  <si>
    <t>ELIT</t>
  </si>
  <si>
    <t>Füzy Anna/ Marosffy Dániel</t>
  </si>
  <si>
    <t>13.</t>
  </si>
  <si>
    <t>Marosffy Orsolya/ Dosek Ágoston</t>
  </si>
  <si>
    <t>Kirilla Péter/ Tamás Tibor</t>
  </si>
  <si>
    <t>Horváth Pál/ Mesics Péter</t>
  </si>
  <si>
    <t>SMA</t>
  </si>
  <si>
    <t>Domán Rajmund/ Domán Gábor</t>
  </si>
  <si>
    <t>RTF</t>
  </si>
  <si>
    <t>Józsa Balázs Gábor dr./ Kiss Zoltán</t>
  </si>
  <si>
    <t>Eberle Wolf/ Mets Miklós</t>
  </si>
  <si>
    <t>Zentai László/ Jankó Tamás</t>
  </si>
  <si>
    <t>HSE</t>
  </si>
  <si>
    <t>2013.09.15. ÁSOTTHALOM</t>
  </si>
  <si>
    <t>Középtávú OB</t>
  </si>
  <si>
    <t>Pálfi Fanni</t>
  </si>
  <si>
    <t>Lehoczki Réka</t>
  </si>
  <si>
    <t>Szuhaj Nikoletta</t>
  </si>
  <si>
    <t>Egri Gabriella</t>
  </si>
  <si>
    <t>CSP</t>
  </si>
  <si>
    <t>Nagy Csenge Olga</t>
  </si>
  <si>
    <t>Morva Barbara</t>
  </si>
  <si>
    <t>Képíró Inez Eszter</t>
  </si>
  <si>
    <t>Marosffy Orsolya</t>
  </si>
  <si>
    <t>Pénzes Erzsébet</t>
  </si>
  <si>
    <t>Kisháziné Zombory Erika</t>
  </si>
  <si>
    <t>Kiss Vivien</t>
  </si>
  <si>
    <t>HOD</t>
  </si>
  <si>
    <t>Palotás Ákos Árpád</t>
  </si>
  <si>
    <t>Priskin Zoltán</t>
  </si>
  <si>
    <t>Gábriel Zoltán</t>
  </si>
  <si>
    <t>Kisházi Gábor ifj.</t>
  </si>
  <si>
    <t>Futó Vince</t>
  </si>
  <si>
    <t>Fekete Ágoston</t>
  </si>
  <si>
    <t>Bakonyi Dávid</t>
  </si>
  <si>
    <t>Vadász Levente</t>
  </si>
  <si>
    <t>Marosffy Bálint</t>
  </si>
  <si>
    <t>ZTC</t>
  </si>
  <si>
    <t>Tóth Zoltán</t>
  </si>
  <si>
    <t>Magyar Zsolt</t>
  </si>
  <si>
    <t>SAS</t>
  </si>
  <si>
    <t>N21E</t>
  </si>
  <si>
    <t>F14E</t>
  </si>
  <si>
    <t>N14E</t>
  </si>
  <si>
    <t>N15-17E</t>
  </si>
  <si>
    <t>9.</t>
  </si>
  <si>
    <t>12.</t>
  </si>
  <si>
    <t>17.</t>
  </si>
  <si>
    <t>19.</t>
  </si>
  <si>
    <t>A "lábas" Bajnoki Ponteverseny-be beszámítható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</si>
</sst>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</numFmts>
  <fonts count="2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E"/>
      <family val="0"/>
    </font>
    <font>
      <b/>
      <sz val="14"/>
      <name val="Arial"/>
      <family val="0"/>
    </font>
    <font>
      <b/>
      <sz val="12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8" fillId="4" borderId="0" applyNumberFormat="0" applyBorder="0" applyAlignment="0" applyProtection="0"/>
    <xf numFmtId="0" fontId="12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23" borderId="0" applyNumberFormat="0" applyBorder="0" applyAlignment="0" applyProtection="0"/>
    <xf numFmtId="0" fontId="13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1" fontId="0" fillId="0" borderId="0" xfId="0" applyNumberFormat="1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1" fillId="0" borderId="19" xfId="0" applyFont="1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0" fillId="0" borderId="25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20" fillId="0" borderId="19" xfId="0" applyFont="1" applyBorder="1" applyAlignment="1">
      <alignment horizontal="center" textRotation="90"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0" fillId="24" borderId="0" xfId="0" applyFill="1" applyAlignment="1">
      <alignment/>
    </xf>
    <xf numFmtId="0" fontId="20" fillId="0" borderId="37" xfId="0" applyFont="1" applyBorder="1" applyAlignment="1">
      <alignment horizontal="center" textRotation="90"/>
    </xf>
    <xf numFmtId="0" fontId="20" fillId="0" borderId="38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0" fillId="0" borderId="2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37" xfId="0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4"/>
  <sheetViews>
    <sheetView tabSelected="1" zoomScalePageLayoutView="0" workbookViewId="0" topLeftCell="A1">
      <selection activeCell="AV17" sqref="AV17"/>
    </sheetView>
  </sheetViews>
  <sheetFormatPr defaultColWidth="9.00390625" defaultRowHeight="12.75"/>
  <cols>
    <col min="1" max="1" width="5.25390625" style="0" customWidth="1"/>
    <col min="2" max="2" width="3.625" style="0" customWidth="1"/>
    <col min="3" max="3" width="5.625" style="0" customWidth="1"/>
    <col min="4" max="30" width="3.125" style="0" customWidth="1"/>
    <col min="31" max="31" width="5.625" style="0" customWidth="1"/>
    <col min="32" max="40" width="3.125" style="0" customWidth="1"/>
    <col min="41" max="41" width="0.5" style="0" customWidth="1"/>
    <col min="42" max="42" width="14.625" style="0" customWidth="1"/>
    <col min="43" max="16384" width="4.625" style="0" customWidth="1"/>
  </cols>
  <sheetData>
    <row r="1" ht="15">
      <c r="A1" s="4" t="s">
        <v>51</v>
      </c>
    </row>
    <row r="2" ht="12.75" thickBot="1"/>
    <row r="3" spans="1:42" s="4" customFormat="1" ht="15.75" thickBot="1">
      <c r="A3" s="62"/>
      <c r="B3" s="60"/>
      <c r="C3" s="61"/>
      <c r="D3" s="62" t="s">
        <v>10</v>
      </c>
      <c r="E3" s="60"/>
      <c r="F3" s="60"/>
      <c r="G3" s="60"/>
      <c r="H3" s="60"/>
      <c r="I3" s="60"/>
      <c r="J3" s="60"/>
      <c r="K3" s="60"/>
      <c r="L3" s="61"/>
      <c r="M3" s="60" t="s">
        <v>11</v>
      </c>
      <c r="N3" s="60"/>
      <c r="O3" s="60"/>
      <c r="P3" s="60"/>
      <c r="Q3" s="60"/>
      <c r="R3" s="60"/>
      <c r="S3" s="60"/>
      <c r="T3" s="60"/>
      <c r="U3" s="61"/>
      <c r="V3" s="60" t="s">
        <v>12</v>
      </c>
      <c r="W3" s="60"/>
      <c r="X3" s="60"/>
      <c r="Y3" s="60"/>
      <c r="Z3" s="60"/>
      <c r="AA3" s="60"/>
      <c r="AB3" s="60"/>
      <c r="AC3" s="60"/>
      <c r="AD3" s="60"/>
      <c r="AE3" s="14" t="s">
        <v>13</v>
      </c>
      <c r="AF3" s="60" t="s">
        <v>14</v>
      </c>
      <c r="AG3" s="60"/>
      <c r="AH3" s="60"/>
      <c r="AI3" s="60"/>
      <c r="AJ3" s="60"/>
      <c r="AK3" s="60"/>
      <c r="AL3" s="60"/>
      <c r="AM3" s="60"/>
      <c r="AN3" s="60"/>
      <c r="AO3" s="57"/>
      <c r="AP3" s="55" t="s">
        <v>133</v>
      </c>
    </row>
    <row r="4" spans="1:42" s="2" customFormat="1" ht="46.5" customHeight="1" thickBot="1">
      <c r="A4" s="18" t="s">
        <v>16</v>
      </c>
      <c r="B4" s="19" t="s">
        <v>0</v>
      </c>
      <c r="C4" s="20" t="s">
        <v>1</v>
      </c>
      <c r="D4" s="21" t="s">
        <v>2</v>
      </c>
      <c r="E4" s="22" t="s">
        <v>3</v>
      </c>
      <c r="F4" s="22" t="s">
        <v>4</v>
      </c>
      <c r="G4" s="22" t="s">
        <v>5</v>
      </c>
      <c r="H4" s="22" t="s">
        <v>6</v>
      </c>
      <c r="I4" s="22" t="s">
        <v>7</v>
      </c>
      <c r="J4" s="22" t="s">
        <v>8</v>
      </c>
      <c r="K4" s="20" t="s">
        <v>9</v>
      </c>
      <c r="L4" s="24" t="s">
        <v>15</v>
      </c>
      <c r="M4" s="19" t="s">
        <v>2</v>
      </c>
      <c r="N4" s="22" t="s">
        <v>3</v>
      </c>
      <c r="O4" s="22" t="s">
        <v>4</v>
      </c>
      <c r="P4" s="22" t="s">
        <v>5</v>
      </c>
      <c r="Q4" s="22" t="s">
        <v>6</v>
      </c>
      <c r="R4" s="22" t="s">
        <v>7</v>
      </c>
      <c r="S4" s="22" t="s">
        <v>8</v>
      </c>
      <c r="T4" s="20" t="s">
        <v>9</v>
      </c>
      <c r="U4" s="24" t="s">
        <v>15</v>
      </c>
      <c r="V4" s="19" t="s">
        <v>2</v>
      </c>
      <c r="W4" s="22" t="s">
        <v>3</v>
      </c>
      <c r="X4" s="22" t="s">
        <v>4</v>
      </c>
      <c r="Y4" s="22" t="s">
        <v>5</v>
      </c>
      <c r="Z4" s="22" t="s">
        <v>6</v>
      </c>
      <c r="AA4" s="22" t="s">
        <v>7</v>
      </c>
      <c r="AB4" s="22" t="s">
        <v>8</v>
      </c>
      <c r="AC4" s="20" t="s">
        <v>9</v>
      </c>
      <c r="AD4" s="24" t="s">
        <v>15</v>
      </c>
      <c r="AE4" s="23"/>
      <c r="AF4" s="19" t="s">
        <v>2</v>
      </c>
      <c r="AG4" s="22" t="s">
        <v>3</v>
      </c>
      <c r="AH4" s="22" t="s">
        <v>4</v>
      </c>
      <c r="AI4" s="22" t="s">
        <v>5</v>
      </c>
      <c r="AJ4" s="22" t="s">
        <v>6</v>
      </c>
      <c r="AK4" s="22" t="s">
        <v>7</v>
      </c>
      <c r="AL4" s="22" t="s">
        <v>8</v>
      </c>
      <c r="AM4" s="20" t="s">
        <v>9</v>
      </c>
      <c r="AN4" s="48" t="s">
        <v>15</v>
      </c>
      <c r="AO4" s="58"/>
      <c r="AP4" s="56"/>
    </row>
    <row r="5" spans="1:42" s="1" customFormat="1" ht="15">
      <c r="A5" s="34">
        <f aca="true" t="shared" si="0" ref="A5:A24">L5+U5+AD5+AE5+AN5</f>
        <v>76</v>
      </c>
      <c r="B5" s="35" t="s">
        <v>43</v>
      </c>
      <c r="C5" s="32" t="s">
        <v>31</v>
      </c>
      <c r="D5" s="31"/>
      <c r="E5" s="33"/>
      <c r="F5" s="33"/>
      <c r="G5" s="33"/>
      <c r="H5" s="33">
        <f>POB!E13+POB!E15</f>
        <v>6</v>
      </c>
      <c r="I5" s="33"/>
      <c r="J5" s="33">
        <f>POB!E4+POB!E5</f>
        <v>5</v>
      </c>
      <c r="K5" s="32"/>
      <c r="L5" s="34">
        <f>D5+E5+F5+G5+H5+I5+J5+K5</f>
        <v>11</v>
      </c>
      <c r="M5" s="35"/>
      <c r="N5" s="33"/>
      <c r="O5" s="33"/>
      <c r="P5" s="33"/>
      <c r="Q5" s="33">
        <f>ROB!E24+ROB!E26+ROB!E27</f>
        <v>10</v>
      </c>
      <c r="R5" s="33"/>
      <c r="S5" s="33">
        <f>ROB!E16+ROB!E17</f>
        <v>5</v>
      </c>
      <c r="T5" s="32">
        <f>ROB!E12</f>
        <v>2</v>
      </c>
      <c r="U5" s="34">
        <f>M5+N5+O5+P5+Q5+R5+S5+T5</f>
        <v>17</v>
      </c>
      <c r="V5" s="35"/>
      <c r="W5" s="33"/>
      <c r="X5" s="33"/>
      <c r="Y5" s="33"/>
      <c r="Z5" s="33">
        <f>HOB!E27+HOB!E28+HOB!E29</f>
        <v>6</v>
      </c>
      <c r="AA5" s="33"/>
      <c r="AB5" s="33">
        <f>HOB!E17</f>
        <v>3</v>
      </c>
      <c r="AC5" s="32">
        <f>HOB!E12</f>
        <v>2</v>
      </c>
      <c r="AD5" s="34">
        <f>V5+W5+X5+Y5+Z5+AA5+AB5+AC5</f>
        <v>11</v>
      </c>
      <c r="AE5" s="34">
        <f>VOB!E6</f>
        <v>6</v>
      </c>
      <c r="AF5" s="35">
        <f>KOB!E18+KOB!E21</f>
        <v>5</v>
      </c>
      <c r="AG5" s="33"/>
      <c r="AH5" s="33"/>
      <c r="AI5" s="33">
        <f>KOB!E4</f>
        <v>7</v>
      </c>
      <c r="AJ5" s="33">
        <f>KOB!E41+KOB!E42+KOB!E44</f>
        <v>8</v>
      </c>
      <c r="AK5" s="33"/>
      <c r="AL5" s="33">
        <f>KOB!E30+KOB!E32</f>
        <v>11</v>
      </c>
      <c r="AM5" s="32"/>
      <c r="AN5" s="49">
        <f aca="true" t="shared" si="1" ref="AN5:AN11">AF5+AG5+AH5+AI5+AJ5+AK5+AL5+AM5</f>
        <v>31</v>
      </c>
      <c r="AO5" s="58"/>
      <c r="AP5" s="54">
        <f>0.25*A5</f>
        <v>19</v>
      </c>
    </row>
    <row r="6" spans="1:42" s="1" customFormat="1" ht="15">
      <c r="A6" s="17">
        <f t="shared" si="0"/>
        <v>70</v>
      </c>
      <c r="B6" s="11" t="s">
        <v>44</v>
      </c>
      <c r="C6" s="9" t="s">
        <v>37</v>
      </c>
      <c r="D6" s="6"/>
      <c r="E6" s="5"/>
      <c r="F6" s="5"/>
      <c r="G6" s="5"/>
      <c r="H6" s="5">
        <f>POB!E16</f>
        <v>1</v>
      </c>
      <c r="I6" s="5"/>
      <c r="J6" s="5"/>
      <c r="K6" s="9"/>
      <c r="L6" s="15">
        <f>D6+E6+F6+G6+H6+I6+J6+K6</f>
        <v>1</v>
      </c>
      <c r="M6" s="11">
        <f>ROB!E5+ROB!E7</f>
        <v>6</v>
      </c>
      <c r="N6" s="5"/>
      <c r="O6" s="5"/>
      <c r="P6" s="5"/>
      <c r="Q6" s="5">
        <f>ROB!E22</f>
        <v>8</v>
      </c>
      <c r="R6" s="5"/>
      <c r="S6" s="5"/>
      <c r="T6" s="9"/>
      <c r="U6" s="17">
        <f>M6+N6+O6+P6+Q6+R6+S6+T6</f>
        <v>14</v>
      </c>
      <c r="V6" s="11">
        <f>HOB!E5</f>
        <v>2</v>
      </c>
      <c r="W6" s="5"/>
      <c r="X6" s="5"/>
      <c r="Y6" s="5"/>
      <c r="Z6" s="5">
        <f>HOB!E24</f>
        <v>6</v>
      </c>
      <c r="AA6" s="5"/>
      <c r="AB6" s="5"/>
      <c r="AC6" s="9"/>
      <c r="AD6" s="17">
        <f>V6+W6+X6+Y6+Z6+AA6+AB6+AC6</f>
        <v>8</v>
      </c>
      <c r="AE6" s="15">
        <f>VOB!E4+VOB!E5+VOB!E10</f>
        <v>20</v>
      </c>
      <c r="AF6" s="11">
        <f>KOB!E15+KOB!E16+KOB!E17</f>
        <v>19</v>
      </c>
      <c r="AG6" s="5"/>
      <c r="AH6" s="5"/>
      <c r="AI6" s="5"/>
      <c r="AJ6" s="5">
        <f>KOB!E38</f>
        <v>8</v>
      </c>
      <c r="AK6" s="5"/>
      <c r="AL6" s="5"/>
      <c r="AM6" s="9"/>
      <c r="AN6" s="50">
        <f t="shared" si="1"/>
        <v>27</v>
      </c>
      <c r="AO6" s="58"/>
      <c r="AP6" s="52">
        <f aca="true" t="shared" si="2" ref="AP6:AP24">0.25*A6</f>
        <v>17.5</v>
      </c>
    </row>
    <row r="7" spans="1:42" s="1" customFormat="1" ht="15">
      <c r="A7" s="17">
        <f t="shared" si="0"/>
        <v>34</v>
      </c>
      <c r="B7" s="11" t="s">
        <v>45</v>
      </c>
      <c r="C7" s="9" t="s">
        <v>33</v>
      </c>
      <c r="D7" s="6"/>
      <c r="E7" s="5"/>
      <c r="F7" s="5"/>
      <c r="G7" s="5"/>
      <c r="H7" s="5">
        <f>POB!E9</f>
        <v>10</v>
      </c>
      <c r="I7" s="5"/>
      <c r="J7" s="5"/>
      <c r="K7" s="9"/>
      <c r="L7" s="15">
        <f>D7+E7+F7+G7+H7+I7+J7+K7</f>
        <v>10</v>
      </c>
      <c r="M7" s="11"/>
      <c r="N7" s="5"/>
      <c r="O7" s="5"/>
      <c r="P7" s="5"/>
      <c r="Q7" s="5">
        <f>ROB!E25</f>
        <v>4</v>
      </c>
      <c r="R7" s="5"/>
      <c r="S7" s="5"/>
      <c r="T7" s="9"/>
      <c r="U7" s="17">
        <f>M7+N7+O7+P7+Q7+R7+S7+T7</f>
        <v>4</v>
      </c>
      <c r="V7" s="11"/>
      <c r="W7" s="5"/>
      <c r="X7" s="5"/>
      <c r="Y7" s="5"/>
      <c r="Z7" s="5">
        <f>HOB!E22</f>
        <v>10</v>
      </c>
      <c r="AA7" s="5"/>
      <c r="AB7" s="5"/>
      <c r="AC7" s="9"/>
      <c r="AD7" s="17">
        <f>V7+W7+X7+Y7+Z7+AA7+AB7+AC7</f>
        <v>10</v>
      </c>
      <c r="AE7" s="15"/>
      <c r="AF7" s="11"/>
      <c r="AG7" s="5"/>
      <c r="AH7" s="5"/>
      <c r="AI7" s="5"/>
      <c r="AJ7" s="5">
        <f>KOB!E37</f>
        <v>10</v>
      </c>
      <c r="AK7" s="5"/>
      <c r="AL7" s="5"/>
      <c r="AM7" s="9"/>
      <c r="AN7" s="50">
        <f t="shared" si="1"/>
        <v>10</v>
      </c>
      <c r="AO7" s="58"/>
      <c r="AP7" s="52">
        <f t="shared" si="2"/>
        <v>8.5</v>
      </c>
    </row>
    <row r="8" spans="1:42" s="1" customFormat="1" ht="15">
      <c r="A8" s="17">
        <f t="shared" si="0"/>
        <v>30</v>
      </c>
      <c r="B8" s="11" t="s">
        <v>46</v>
      </c>
      <c r="C8" s="37" t="s">
        <v>103</v>
      </c>
      <c r="D8" s="6"/>
      <c r="E8" s="5"/>
      <c r="F8" s="5"/>
      <c r="G8" s="5"/>
      <c r="H8" s="5"/>
      <c r="I8" s="5"/>
      <c r="J8" s="5"/>
      <c r="K8" s="9"/>
      <c r="L8" s="15"/>
      <c r="M8" s="11"/>
      <c r="N8" s="5"/>
      <c r="O8" s="5"/>
      <c r="P8" s="5"/>
      <c r="Q8" s="5"/>
      <c r="R8" s="5"/>
      <c r="S8" s="5"/>
      <c r="T8" s="9"/>
      <c r="U8" s="17"/>
      <c r="V8" s="11"/>
      <c r="W8" s="5"/>
      <c r="X8" s="5"/>
      <c r="Y8" s="5"/>
      <c r="Z8" s="5"/>
      <c r="AA8" s="5"/>
      <c r="AB8" s="5"/>
      <c r="AC8" s="9"/>
      <c r="AD8" s="17"/>
      <c r="AE8" s="13"/>
      <c r="AF8" s="11"/>
      <c r="AG8" s="5"/>
      <c r="AH8" s="5">
        <f>KOB!E11+KOB!E12+KOB!E13</f>
        <v>6</v>
      </c>
      <c r="AI8" s="5">
        <f>KOB!E7+KOB!E8+KOB!E9</f>
        <v>6</v>
      </c>
      <c r="AJ8" s="5"/>
      <c r="AK8" s="5"/>
      <c r="AL8" s="5">
        <f>KOB!E33+KOB!E34</f>
        <v>5</v>
      </c>
      <c r="AM8" s="9">
        <f>KOB!E24+KOB!E25+KOB!E26+KOB!E28</f>
        <v>13</v>
      </c>
      <c r="AN8" s="50">
        <f t="shared" si="1"/>
        <v>30</v>
      </c>
      <c r="AO8" s="58"/>
      <c r="AP8" s="52">
        <f t="shared" si="2"/>
        <v>7.5</v>
      </c>
    </row>
    <row r="9" spans="1:42" s="1" customFormat="1" ht="15">
      <c r="A9" s="17">
        <f t="shared" si="0"/>
        <v>29</v>
      </c>
      <c r="B9" s="11" t="s">
        <v>47</v>
      </c>
      <c r="C9" s="9" t="s">
        <v>35</v>
      </c>
      <c r="D9" s="6"/>
      <c r="E9" s="5"/>
      <c r="F9" s="5"/>
      <c r="G9" s="5"/>
      <c r="H9" s="5">
        <f>POB!E12</f>
        <v>5</v>
      </c>
      <c r="I9" s="5"/>
      <c r="J9" s="5"/>
      <c r="K9" s="9"/>
      <c r="L9" s="15">
        <f>D9+E9+F9+G9+H9+I9+J9+K9</f>
        <v>5</v>
      </c>
      <c r="M9" s="11"/>
      <c r="N9" s="5"/>
      <c r="O9" s="5"/>
      <c r="P9" s="5"/>
      <c r="Q9" s="5">
        <f>ROB!E21</f>
        <v>10</v>
      </c>
      <c r="R9" s="5"/>
      <c r="S9" s="5"/>
      <c r="T9" s="9"/>
      <c r="U9" s="17">
        <f>M9+N9+O9+P9+Q9+R9+S9+T9</f>
        <v>10</v>
      </c>
      <c r="V9" s="11"/>
      <c r="W9" s="5"/>
      <c r="X9" s="5"/>
      <c r="Y9" s="5"/>
      <c r="Z9" s="5">
        <f>HOB!E23</f>
        <v>8</v>
      </c>
      <c r="AA9" s="5"/>
      <c r="AB9" s="5"/>
      <c r="AC9" s="9"/>
      <c r="AD9" s="17">
        <f>V9+W9+X9+Y9+Z9+AA9+AB9+AC9</f>
        <v>8</v>
      </c>
      <c r="AE9" s="15"/>
      <c r="AF9" s="11"/>
      <c r="AG9" s="5"/>
      <c r="AH9" s="5"/>
      <c r="AI9" s="5"/>
      <c r="AJ9" s="5">
        <f>KOB!E39</f>
        <v>6</v>
      </c>
      <c r="AK9" s="5"/>
      <c r="AL9" s="5"/>
      <c r="AM9" s="9"/>
      <c r="AN9" s="50">
        <f t="shared" si="1"/>
        <v>6</v>
      </c>
      <c r="AO9" s="58"/>
      <c r="AP9" s="52">
        <f t="shared" si="2"/>
        <v>7.25</v>
      </c>
    </row>
    <row r="10" spans="1:42" s="1" customFormat="1" ht="15">
      <c r="A10" s="17">
        <f t="shared" si="0"/>
        <v>24</v>
      </c>
      <c r="B10" s="11" t="s">
        <v>48</v>
      </c>
      <c r="C10" s="9" t="s">
        <v>53</v>
      </c>
      <c r="D10" s="6"/>
      <c r="E10" s="5"/>
      <c r="F10" s="5"/>
      <c r="G10" s="5"/>
      <c r="H10" s="5">
        <f>POB!E11</f>
        <v>6</v>
      </c>
      <c r="I10" s="5"/>
      <c r="J10" s="5"/>
      <c r="K10" s="9"/>
      <c r="L10" s="15">
        <f>D10+E10+F10+G10+H10+I10+J10+K10</f>
        <v>6</v>
      </c>
      <c r="M10" s="11">
        <f>ROB!E8</f>
        <v>1</v>
      </c>
      <c r="N10" s="5"/>
      <c r="O10" s="5"/>
      <c r="P10" s="5"/>
      <c r="Q10" s="5">
        <f>ROB!E28</f>
        <v>1</v>
      </c>
      <c r="R10" s="5"/>
      <c r="S10" s="5"/>
      <c r="T10" s="9"/>
      <c r="U10" s="17">
        <f>M10+N10+O10+P10+Q10+R10+S10+T10</f>
        <v>2</v>
      </c>
      <c r="V10" s="11"/>
      <c r="W10" s="5"/>
      <c r="X10" s="5"/>
      <c r="Y10" s="5"/>
      <c r="Z10" s="5">
        <f>HOB!E26</f>
        <v>4</v>
      </c>
      <c r="AA10" s="5"/>
      <c r="AB10" s="5"/>
      <c r="AC10" s="9">
        <f>HOB!E11</f>
        <v>3</v>
      </c>
      <c r="AD10" s="17">
        <f>V10+W10+X10+Y10+Z10+AA10+AB10+AC10</f>
        <v>7</v>
      </c>
      <c r="AE10" s="15">
        <f>VOB!E8</f>
        <v>4</v>
      </c>
      <c r="AF10" s="11"/>
      <c r="AG10" s="5"/>
      <c r="AH10" s="5"/>
      <c r="AI10" s="5"/>
      <c r="AJ10" s="5">
        <f>KOB!E40</f>
        <v>5</v>
      </c>
      <c r="AK10" s="5"/>
      <c r="AL10" s="5"/>
      <c r="AM10" s="9"/>
      <c r="AN10" s="50">
        <f t="shared" si="1"/>
        <v>5</v>
      </c>
      <c r="AO10" s="58"/>
      <c r="AP10" s="52">
        <f t="shared" si="2"/>
        <v>6</v>
      </c>
    </row>
    <row r="11" spans="1:42" s="1" customFormat="1" ht="15">
      <c r="A11" s="17">
        <f t="shared" si="0"/>
        <v>20</v>
      </c>
      <c r="B11" s="11" t="s">
        <v>49</v>
      </c>
      <c r="C11" s="37" t="s">
        <v>61</v>
      </c>
      <c r="D11" s="6"/>
      <c r="E11" s="5"/>
      <c r="F11" s="5"/>
      <c r="G11" s="5"/>
      <c r="H11" s="5"/>
      <c r="I11" s="5"/>
      <c r="J11" s="5"/>
      <c r="K11" s="9"/>
      <c r="L11" s="15"/>
      <c r="M11" s="11">
        <f>ROB!E6</f>
        <v>3</v>
      </c>
      <c r="N11" s="5"/>
      <c r="O11" s="5"/>
      <c r="P11" s="5"/>
      <c r="Q11" s="5"/>
      <c r="R11" s="5"/>
      <c r="S11" s="5">
        <f>ROB!E18</f>
        <v>1</v>
      </c>
      <c r="T11" s="9">
        <f>ROB!E11</f>
        <v>3</v>
      </c>
      <c r="U11" s="17">
        <f>M11+N11+O11+P11+Q11+R11+S11+T11</f>
        <v>7</v>
      </c>
      <c r="V11" s="11">
        <f>HOB!E4+HOB!E6</f>
        <v>4</v>
      </c>
      <c r="W11" s="5"/>
      <c r="X11" s="5"/>
      <c r="Y11" s="5"/>
      <c r="Z11" s="5"/>
      <c r="AA11" s="5"/>
      <c r="AB11" s="5"/>
      <c r="AC11" s="9"/>
      <c r="AD11" s="17">
        <f>V11+W11+X11+Y11+Z11+AA11+AB11+AC11</f>
        <v>4</v>
      </c>
      <c r="AE11" s="15"/>
      <c r="AF11" s="11">
        <f>KOB!E20</f>
        <v>2</v>
      </c>
      <c r="AG11" s="5"/>
      <c r="AH11" s="5"/>
      <c r="AI11" s="5"/>
      <c r="AJ11" s="5"/>
      <c r="AK11" s="5"/>
      <c r="AL11" s="5"/>
      <c r="AM11" s="9">
        <f>KOB!E23</f>
        <v>7</v>
      </c>
      <c r="AN11" s="50">
        <f t="shared" si="1"/>
        <v>9</v>
      </c>
      <c r="AO11" s="58"/>
      <c r="AP11" s="52">
        <f t="shared" si="2"/>
        <v>5</v>
      </c>
    </row>
    <row r="12" spans="1:42" s="1" customFormat="1" ht="15">
      <c r="A12" s="17">
        <f t="shared" si="0"/>
        <v>14</v>
      </c>
      <c r="B12" s="11" t="s">
        <v>50</v>
      </c>
      <c r="C12" s="9" t="s">
        <v>36</v>
      </c>
      <c r="D12" s="6"/>
      <c r="E12" s="5"/>
      <c r="F12" s="5"/>
      <c r="G12" s="5"/>
      <c r="H12" s="5">
        <f>POB!E14</f>
        <v>3</v>
      </c>
      <c r="I12" s="5"/>
      <c r="J12" s="5"/>
      <c r="K12" s="9"/>
      <c r="L12" s="15">
        <f>D12+E12+F12+G12+H12+I12+J12+K12</f>
        <v>3</v>
      </c>
      <c r="M12" s="11"/>
      <c r="N12" s="5"/>
      <c r="O12" s="5"/>
      <c r="P12" s="5"/>
      <c r="Q12" s="5">
        <f>ROB!E23</f>
        <v>6</v>
      </c>
      <c r="R12" s="5"/>
      <c r="S12" s="5"/>
      <c r="T12" s="9"/>
      <c r="U12" s="17">
        <f>M12+N12+O12+P12+Q12+R12+S12+T12</f>
        <v>6</v>
      </c>
      <c r="V12" s="11"/>
      <c r="W12" s="5"/>
      <c r="X12" s="5"/>
      <c r="Y12" s="5"/>
      <c r="Z12" s="5">
        <f>HOB!E25</f>
        <v>5</v>
      </c>
      <c r="AA12" s="5"/>
      <c r="AB12" s="5"/>
      <c r="AC12" s="9"/>
      <c r="AD12" s="17">
        <f>V12+W12+X12+Y12+Z12+AA12+AB12+AC12</f>
        <v>5</v>
      </c>
      <c r="AE12" s="15"/>
      <c r="AF12" s="11"/>
      <c r="AG12" s="5"/>
      <c r="AH12" s="5"/>
      <c r="AI12" s="5"/>
      <c r="AJ12" s="5"/>
      <c r="AK12" s="5"/>
      <c r="AL12" s="5"/>
      <c r="AM12" s="9"/>
      <c r="AN12" s="50"/>
      <c r="AO12" s="58"/>
      <c r="AP12" s="52">
        <f t="shared" si="2"/>
        <v>3.5</v>
      </c>
    </row>
    <row r="13" spans="1:42" ht="15">
      <c r="A13" s="17">
        <f t="shared" si="0"/>
        <v>11</v>
      </c>
      <c r="B13" s="11" t="s">
        <v>129</v>
      </c>
      <c r="C13" s="30" t="s">
        <v>65</v>
      </c>
      <c r="D13" s="6"/>
      <c r="E13" s="5"/>
      <c r="F13" s="5"/>
      <c r="G13" s="5"/>
      <c r="H13" s="5"/>
      <c r="I13" s="5"/>
      <c r="J13" s="5"/>
      <c r="K13" s="9"/>
      <c r="L13" s="15"/>
      <c r="M13" s="11"/>
      <c r="N13" s="5"/>
      <c r="O13" s="5"/>
      <c r="P13" s="5"/>
      <c r="Q13" s="5"/>
      <c r="R13" s="5"/>
      <c r="S13" s="5"/>
      <c r="T13" s="9">
        <f>ROB!E13</f>
        <v>1</v>
      </c>
      <c r="U13" s="15">
        <f>M13+N13+O13+P13+Q13+R13+S13+T13</f>
        <v>1</v>
      </c>
      <c r="V13" s="11"/>
      <c r="W13" s="5"/>
      <c r="X13" s="5"/>
      <c r="Y13" s="5"/>
      <c r="Z13" s="5"/>
      <c r="AA13" s="5"/>
      <c r="AB13" s="5"/>
      <c r="AC13" s="9">
        <f>HOB!E13</f>
        <v>1</v>
      </c>
      <c r="AD13" s="15">
        <f>V13+W13+X13+Y13+Z13+AA13+AB13+AC13</f>
        <v>1</v>
      </c>
      <c r="AE13" s="13"/>
      <c r="AF13" s="11"/>
      <c r="AG13" s="5"/>
      <c r="AH13" s="5"/>
      <c r="AI13" s="5">
        <f>KOB!E5+KOB!E6</f>
        <v>9</v>
      </c>
      <c r="AJ13" s="5"/>
      <c r="AK13" s="5"/>
      <c r="AL13" s="5"/>
      <c r="AM13" s="9"/>
      <c r="AN13" s="50">
        <f>AF13+AG13+AH13+AI13+AJ13+AK13+AL13+AM13</f>
        <v>9</v>
      </c>
      <c r="AO13" s="58"/>
      <c r="AP13" s="52">
        <f t="shared" si="2"/>
        <v>2.75</v>
      </c>
    </row>
    <row r="14" spans="1:42" ht="15">
      <c r="A14" s="17">
        <f t="shared" si="0"/>
        <v>8</v>
      </c>
      <c r="B14" s="11" t="s">
        <v>81</v>
      </c>
      <c r="C14" s="5" t="s">
        <v>34</v>
      </c>
      <c r="D14" s="6"/>
      <c r="E14" s="5"/>
      <c r="F14" s="5"/>
      <c r="G14" s="5"/>
      <c r="H14" s="5">
        <f>POB!E10</f>
        <v>8</v>
      </c>
      <c r="I14" s="5"/>
      <c r="J14" s="5"/>
      <c r="K14" s="9"/>
      <c r="L14" s="15">
        <f>D14+E14+F14+G14+H14+I14+J14+K14</f>
        <v>8</v>
      </c>
      <c r="M14" s="11"/>
      <c r="N14" s="5"/>
      <c r="O14" s="5"/>
      <c r="P14" s="5"/>
      <c r="Q14" s="5"/>
      <c r="R14" s="5"/>
      <c r="S14" s="5"/>
      <c r="T14" s="9"/>
      <c r="U14" s="15"/>
      <c r="V14" s="11"/>
      <c r="W14" s="5"/>
      <c r="X14" s="5"/>
      <c r="Y14" s="5"/>
      <c r="Z14" s="5"/>
      <c r="AA14" s="5"/>
      <c r="AB14" s="5"/>
      <c r="AC14" s="9"/>
      <c r="AD14" s="15"/>
      <c r="AE14" s="15"/>
      <c r="AF14" s="11"/>
      <c r="AG14" s="5"/>
      <c r="AH14" s="5"/>
      <c r="AI14" s="5"/>
      <c r="AJ14" s="5"/>
      <c r="AK14" s="5"/>
      <c r="AL14" s="5"/>
      <c r="AM14" s="9"/>
      <c r="AN14" s="50"/>
      <c r="AO14" s="58"/>
      <c r="AP14" s="52">
        <f t="shared" si="2"/>
        <v>2</v>
      </c>
    </row>
    <row r="15" spans="1:42" ht="15">
      <c r="A15" s="17">
        <f t="shared" si="0"/>
        <v>8</v>
      </c>
      <c r="B15" s="11" t="s">
        <v>81</v>
      </c>
      <c r="C15" s="30" t="s">
        <v>75</v>
      </c>
      <c r="D15" s="6"/>
      <c r="E15" s="5"/>
      <c r="F15" s="5"/>
      <c r="G15" s="5"/>
      <c r="H15" s="5"/>
      <c r="I15" s="5"/>
      <c r="J15" s="5"/>
      <c r="K15" s="9"/>
      <c r="L15" s="15"/>
      <c r="M15" s="11"/>
      <c r="N15" s="5"/>
      <c r="O15" s="5"/>
      <c r="P15" s="5"/>
      <c r="Q15" s="5"/>
      <c r="R15" s="5"/>
      <c r="S15" s="5"/>
      <c r="T15" s="9"/>
      <c r="U15" s="15"/>
      <c r="V15" s="11"/>
      <c r="W15" s="5"/>
      <c r="X15" s="5"/>
      <c r="Y15" s="5"/>
      <c r="Z15" s="5"/>
      <c r="AA15" s="5"/>
      <c r="AB15" s="5">
        <f>HOB!E16</f>
        <v>4</v>
      </c>
      <c r="AC15" s="9">
        <f>HOB!E10</f>
        <v>4</v>
      </c>
      <c r="AD15" s="15">
        <f>V15+W15+X15+Y15+Z15+AA15+AB15+AC15</f>
        <v>8</v>
      </c>
      <c r="AE15" s="15"/>
      <c r="AF15" s="11"/>
      <c r="AG15" s="5"/>
      <c r="AH15" s="5"/>
      <c r="AI15" s="5"/>
      <c r="AJ15" s="5"/>
      <c r="AK15" s="5"/>
      <c r="AL15" s="5"/>
      <c r="AM15" s="9"/>
      <c r="AN15" s="50"/>
      <c r="AO15" s="58"/>
      <c r="AP15" s="52">
        <f t="shared" si="2"/>
        <v>2</v>
      </c>
    </row>
    <row r="16" spans="1:42" ht="15">
      <c r="A16" s="17">
        <f t="shared" si="0"/>
        <v>7</v>
      </c>
      <c r="B16" s="11" t="s">
        <v>130</v>
      </c>
      <c r="C16" s="30" t="s">
        <v>73</v>
      </c>
      <c r="D16" s="6"/>
      <c r="E16" s="5"/>
      <c r="F16" s="5"/>
      <c r="G16" s="5"/>
      <c r="H16" s="5"/>
      <c r="I16" s="5"/>
      <c r="J16" s="5"/>
      <c r="K16" s="9"/>
      <c r="L16" s="15"/>
      <c r="M16" s="11"/>
      <c r="N16" s="5"/>
      <c r="O16" s="5"/>
      <c r="P16" s="5"/>
      <c r="Q16" s="5"/>
      <c r="R16" s="5"/>
      <c r="S16" s="5"/>
      <c r="T16" s="9"/>
      <c r="U16" s="15"/>
      <c r="V16" s="11"/>
      <c r="W16" s="5"/>
      <c r="X16" s="5"/>
      <c r="Y16" s="5"/>
      <c r="Z16" s="5"/>
      <c r="AA16" s="5"/>
      <c r="AB16" s="5">
        <f>HOB!E18</f>
        <v>2</v>
      </c>
      <c r="AC16" s="9">
        <f>HOB!E9</f>
        <v>5</v>
      </c>
      <c r="AD16" s="15">
        <f>V16+W16+X16+Y16+Z16+AA16+AB16+AC16</f>
        <v>7</v>
      </c>
      <c r="AE16" s="15"/>
      <c r="AF16" s="11"/>
      <c r="AG16" s="5"/>
      <c r="AH16" s="5"/>
      <c r="AI16" s="5"/>
      <c r="AJ16" s="5"/>
      <c r="AK16" s="5"/>
      <c r="AL16" s="5"/>
      <c r="AM16" s="9"/>
      <c r="AN16" s="50"/>
      <c r="AO16" s="58"/>
      <c r="AP16" s="52">
        <f t="shared" si="2"/>
        <v>1.75</v>
      </c>
    </row>
    <row r="17" spans="1:42" ht="15">
      <c r="A17" s="17">
        <f t="shared" si="0"/>
        <v>5</v>
      </c>
      <c r="B17" s="38" t="s">
        <v>86</v>
      </c>
      <c r="C17" s="44" t="s">
        <v>60</v>
      </c>
      <c r="D17" s="40"/>
      <c r="E17" s="39"/>
      <c r="F17" s="39"/>
      <c r="G17" s="39"/>
      <c r="H17" s="39"/>
      <c r="I17" s="39"/>
      <c r="J17" s="39"/>
      <c r="K17" s="41"/>
      <c r="L17" s="42"/>
      <c r="M17" s="38">
        <f>ROB!E4</f>
        <v>5</v>
      </c>
      <c r="N17" s="39"/>
      <c r="O17" s="39"/>
      <c r="P17" s="39"/>
      <c r="Q17" s="39"/>
      <c r="R17" s="39"/>
      <c r="S17" s="39"/>
      <c r="T17" s="41"/>
      <c r="U17" s="42">
        <f>M17+N17+O17+P17+Q17+R17+S17+T17</f>
        <v>5</v>
      </c>
      <c r="V17" s="38"/>
      <c r="W17" s="39"/>
      <c r="X17" s="39"/>
      <c r="Y17" s="39"/>
      <c r="Z17" s="39"/>
      <c r="AA17" s="39"/>
      <c r="AB17" s="39"/>
      <c r="AC17" s="41"/>
      <c r="AD17" s="42"/>
      <c r="AE17" s="42"/>
      <c r="AF17" s="38"/>
      <c r="AG17" s="39"/>
      <c r="AH17" s="39"/>
      <c r="AI17" s="39"/>
      <c r="AJ17" s="39"/>
      <c r="AK17" s="39"/>
      <c r="AL17" s="39"/>
      <c r="AM17" s="41"/>
      <c r="AN17" s="50"/>
      <c r="AO17" s="58"/>
      <c r="AP17" s="52">
        <f t="shared" si="2"/>
        <v>1.25</v>
      </c>
    </row>
    <row r="18" spans="1:42" ht="15">
      <c r="A18" s="17">
        <f t="shared" si="0"/>
        <v>5</v>
      </c>
      <c r="B18" s="38" t="s">
        <v>86</v>
      </c>
      <c r="C18" s="39" t="s">
        <v>90</v>
      </c>
      <c r="D18" s="40"/>
      <c r="E18" s="39"/>
      <c r="F18" s="39"/>
      <c r="G18" s="39"/>
      <c r="H18" s="39"/>
      <c r="I18" s="39"/>
      <c r="J18" s="39"/>
      <c r="K18" s="41"/>
      <c r="L18" s="42"/>
      <c r="M18" s="38"/>
      <c r="N18" s="39"/>
      <c r="O18" s="39"/>
      <c r="P18" s="39"/>
      <c r="Q18" s="39"/>
      <c r="R18" s="39"/>
      <c r="S18" s="39"/>
      <c r="T18" s="41"/>
      <c r="U18" s="42"/>
      <c r="V18" s="38"/>
      <c r="W18" s="39"/>
      <c r="X18" s="39"/>
      <c r="Y18" s="39"/>
      <c r="Z18" s="39"/>
      <c r="AA18" s="39"/>
      <c r="AB18" s="39"/>
      <c r="AC18" s="41"/>
      <c r="AD18" s="42"/>
      <c r="AE18" s="42">
        <f>VOB!E7</f>
        <v>5</v>
      </c>
      <c r="AF18" s="38"/>
      <c r="AG18" s="39"/>
      <c r="AH18" s="39"/>
      <c r="AI18" s="39"/>
      <c r="AJ18" s="39"/>
      <c r="AK18" s="39"/>
      <c r="AL18" s="39"/>
      <c r="AM18" s="41"/>
      <c r="AN18" s="50"/>
      <c r="AO18" s="58"/>
      <c r="AP18" s="52">
        <f t="shared" si="2"/>
        <v>1.25</v>
      </c>
    </row>
    <row r="19" spans="1:42" ht="15">
      <c r="A19" s="17">
        <f t="shared" si="0"/>
        <v>5</v>
      </c>
      <c r="B19" s="38" t="s">
        <v>86</v>
      </c>
      <c r="C19" s="44" t="s">
        <v>121</v>
      </c>
      <c r="D19" s="40"/>
      <c r="E19" s="39"/>
      <c r="F19" s="39"/>
      <c r="G19" s="39"/>
      <c r="H19" s="39"/>
      <c r="I19" s="39"/>
      <c r="J19" s="39"/>
      <c r="K19" s="41"/>
      <c r="L19" s="42"/>
      <c r="M19" s="38"/>
      <c r="N19" s="39"/>
      <c r="O19" s="39"/>
      <c r="P19" s="39"/>
      <c r="Q19" s="39"/>
      <c r="R19" s="39"/>
      <c r="S19" s="39"/>
      <c r="T19" s="41"/>
      <c r="U19" s="42"/>
      <c r="V19" s="38"/>
      <c r="W19" s="39"/>
      <c r="X19" s="39"/>
      <c r="Y19" s="39"/>
      <c r="Z19" s="39"/>
      <c r="AA19" s="39"/>
      <c r="AB19" s="39"/>
      <c r="AC19" s="41"/>
      <c r="AD19" s="42"/>
      <c r="AE19" s="43"/>
      <c r="AF19" s="38"/>
      <c r="AG19" s="39"/>
      <c r="AH19" s="39"/>
      <c r="AI19" s="39"/>
      <c r="AJ19" s="39"/>
      <c r="AK19" s="39"/>
      <c r="AL19" s="39">
        <f>KOB!E31</f>
        <v>5</v>
      </c>
      <c r="AM19" s="41"/>
      <c r="AN19" s="50">
        <f>AF19+AG19+AH19+AI19+AJ19+AK19+AL19+AM19</f>
        <v>5</v>
      </c>
      <c r="AO19" s="58"/>
      <c r="AP19" s="52">
        <f t="shared" si="2"/>
        <v>1.25</v>
      </c>
    </row>
    <row r="20" spans="1:42" ht="15">
      <c r="A20" s="17">
        <f t="shared" si="0"/>
        <v>5</v>
      </c>
      <c r="B20" s="38" t="s">
        <v>86</v>
      </c>
      <c r="C20" s="44" t="s">
        <v>111</v>
      </c>
      <c r="D20" s="40"/>
      <c r="E20" s="39"/>
      <c r="F20" s="39"/>
      <c r="G20" s="39"/>
      <c r="H20" s="39"/>
      <c r="I20" s="39"/>
      <c r="J20" s="39"/>
      <c r="K20" s="41"/>
      <c r="L20" s="42"/>
      <c r="M20" s="38"/>
      <c r="N20" s="39"/>
      <c r="O20" s="39"/>
      <c r="P20" s="39"/>
      <c r="Q20" s="39"/>
      <c r="R20" s="39"/>
      <c r="S20" s="39"/>
      <c r="T20" s="41"/>
      <c r="U20" s="42"/>
      <c r="V20" s="38"/>
      <c r="W20" s="39"/>
      <c r="X20" s="39"/>
      <c r="Y20" s="39"/>
      <c r="Z20" s="39"/>
      <c r="AA20" s="39"/>
      <c r="AB20" s="39"/>
      <c r="AC20" s="41"/>
      <c r="AD20" s="42"/>
      <c r="AE20" s="43"/>
      <c r="AF20" s="38">
        <f>KOB!E19</f>
        <v>3</v>
      </c>
      <c r="AG20" s="39"/>
      <c r="AH20" s="39"/>
      <c r="AI20" s="39"/>
      <c r="AJ20" s="39"/>
      <c r="AK20" s="39"/>
      <c r="AL20" s="39"/>
      <c r="AM20" s="41">
        <f>KOB!E27</f>
        <v>2</v>
      </c>
      <c r="AN20" s="50">
        <f>AF20+AG20+AH20+AI20+AJ20+AK20+AL20+AM20</f>
        <v>5</v>
      </c>
      <c r="AO20" s="58"/>
      <c r="AP20" s="52">
        <f t="shared" si="2"/>
        <v>1.25</v>
      </c>
    </row>
    <row r="21" spans="1:42" ht="15">
      <c r="A21" s="17">
        <f t="shared" si="0"/>
        <v>3</v>
      </c>
      <c r="B21" s="38" t="s">
        <v>131</v>
      </c>
      <c r="C21" s="39" t="s">
        <v>92</v>
      </c>
      <c r="D21" s="40"/>
      <c r="E21" s="39"/>
      <c r="F21" s="39"/>
      <c r="G21" s="39"/>
      <c r="H21" s="39"/>
      <c r="I21" s="39"/>
      <c r="J21" s="39"/>
      <c r="K21" s="41"/>
      <c r="L21" s="42"/>
      <c r="M21" s="38"/>
      <c r="N21" s="39"/>
      <c r="O21" s="39"/>
      <c r="P21" s="39"/>
      <c r="Q21" s="39"/>
      <c r="R21" s="39"/>
      <c r="S21" s="39"/>
      <c r="T21" s="41"/>
      <c r="U21" s="42"/>
      <c r="V21" s="38"/>
      <c r="W21" s="39"/>
      <c r="X21" s="39"/>
      <c r="Y21" s="39"/>
      <c r="Z21" s="39"/>
      <c r="AA21" s="39"/>
      <c r="AB21" s="39"/>
      <c r="AC21" s="41"/>
      <c r="AD21" s="42"/>
      <c r="AE21" s="42">
        <f>VOB!E9</f>
        <v>3</v>
      </c>
      <c r="AF21" s="38"/>
      <c r="AG21" s="39"/>
      <c r="AH21" s="39"/>
      <c r="AI21" s="39"/>
      <c r="AJ21" s="39"/>
      <c r="AK21" s="39"/>
      <c r="AL21" s="39"/>
      <c r="AM21" s="41"/>
      <c r="AN21" s="50"/>
      <c r="AO21" s="58"/>
      <c r="AP21" s="52">
        <f t="shared" si="2"/>
        <v>0.75</v>
      </c>
    </row>
    <row r="22" spans="1:42" ht="15">
      <c r="A22" s="17">
        <f t="shared" si="0"/>
        <v>3</v>
      </c>
      <c r="B22" s="38" t="s">
        <v>131</v>
      </c>
      <c r="C22" s="39" t="s">
        <v>32</v>
      </c>
      <c r="D22" s="40"/>
      <c r="E22" s="39"/>
      <c r="F22" s="39"/>
      <c r="G22" s="39"/>
      <c r="H22" s="39"/>
      <c r="I22" s="39"/>
      <c r="J22" s="39">
        <f>POB!E6</f>
        <v>1</v>
      </c>
      <c r="K22" s="41"/>
      <c r="L22" s="42">
        <f>D22+E22+F22+G22+H22+I22+J22+K22</f>
        <v>1</v>
      </c>
      <c r="M22" s="38"/>
      <c r="N22" s="39"/>
      <c r="O22" s="39"/>
      <c r="P22" s="39"/>
      <c r="Q22" s="39"/>
      <c r="R22" s="39"/>
      <c r="S22" s="39"/>
      <c r="T22" s="41"/>
      <c r="U22" s="42"/>
      <c r="V22" s="38"/>
      <c r="W22" s="39"/>
      <c r="X22" s="39"/>
      <c r="Y22" s="39"/>
      <c r="Z22" s="39"/>
      <c r="AA22" s="39"/>
      <c r="AB22" s="39">
        <f>HOB!E19</f>
        <v>1</v>
      </c>
      <c r="AC22" s="41"/>
      <c r="AD22" s="42">
        <f>V22+W22+X22+Y22+Z22+AA22+AB22+AC22</f>
        <v>1</v>
      </c>
      <c r="AE22" s="42"/>
      <c r="AF22" s="38"/>
      <c r="AG22" s="39"/>
      <c r="AH22" s="39"/>
      <c r="AI22" s="39"/>
      <c r="AJ22" s="39"/>
      <c r="AK22" s="39"/>
      <c r="AL22" s="39">
        <f>KOB!E35</f>
        <v>1</v>
      </c>
      <c r="AM22" s="41"/>
      <c r="AN22" s="50">
        <f>AF22+AG22+AH22+AI22+AJ22+AK22+AL22+AM22</f>
        <v>1</v>
      </c>
      <c r="AO22" s="58"/>
      <c r="AP22" s="52">
        <f t="shared" si="2"/>
        <v>0.75</v>
      </c>
    </row>
    <row r="23" spans="1:42" ht="15">
      <c r="A23" s="17">
        <f t="shared" si="0"/>
        <v>2</v>
      </c>
      <c r="B23" s="38" t="s">
        <v>132</v>
      </c>
      <c r="C23" s="44" t="s">
        <v>124</v>
      </c>
      <c r="D23" s="40"/>
      <c r="E23" s="39"/>
      <c r="F23" s="39"/>
      <c r="G23" s="39"/>
      <c r="H23" s="39"/>
      <c r="I23" s="39"/>
      <c r="J23" s="39"/>
      <c r="K23" s="41"/>
      <c r="L23" s="42"/>
      <c r="M23" s="38"/>
      <c r="N23" s="39"/>
      <c r="O23" s="39"/>
      <c r="P23" s="39"/>
      <c r="Q23" s="39"/>
      <c r="R23" s="39"/>
      <c r="S23" s="39"/>
      <c r="T23" s="41"/>
      <c r="U23" s="42"/>
      <c r="V23" s="38"/>
      <c r="W23" s="39"/>
      <c r="X23" s="39"/>
      <c r="Y23" s="39"/>
      <c r="Z23" s="39"/>
      <c r="AA23" s="39"/>
      <c r="AB23" s="39"/>
      <c r="AC23" s="41"/>
      <c r="AD23" s="42"/>
      <c r="AE23" s="43"/>
      <c r="AF23" s="38"/>
      <c r="AG23" s="39"/>
      <c r="AH23" s="39"/>
      <c r="AI23" s="39"/>
      <c r="AJ23" s="39">
        <f>KOB!E43</f>
        <v>2</v>
      </c>
      <c r="AK23" s="39"/>
      <c r="AL23" s="39"/>
      <c r="AM23" s="41"/>
      <c r="AN23" s="50">
        <f>AF23+AG23+AH23+AI23+AJ23+AK23+AL23+AM23</f>
        <v>2</v>
      </c>
      <c r="AO23" s="58"/>
      <c r="AP23" s="52">
        <f t="shared" si="2"/>
        <v>0.5</v>
      </c>
    </row>
    <row r="24" spans="1:42" ht="15.75" thickBot="1">
      <c r="A24" s="36">
        <f t="shared" si="0"/>
        <v>1</v>
      </c>
      <c r="B24" s="12">
        <v>20</v>
      </c>
      <c r="C24" s="8" t="s">
        <v>96</v>
      </c>
      <c r="D24" s="7"/>
      <c r="E24" s="8"/>
      <c r="F24" s="8"/>
      <c r="G24" s="8"/>
      <c r="H24" s="8"/>
      <c r="I24" s="8"/>
      <c r="J24" s="8"/>
      <c r="K24" s="10"/>
      <c r="L24" s="16"/>
      <c r="M24" s="12"/>
      <c r="N24" s="8"/>
      <c r="O24" s="8"/>
      <c r="P24" s="8"/>
      <c r="Q24" s="8"/>
      <c r="R24" s="8"/>
      <c r="S24" s="8"/>
      <c r="T24" s="10"/>
      <c r="U24" s="16"/>
      <c r="V24" s="12"/>
      <c r="W24" s="8"/>
      <c r="X24" s="8"/>
      <c r="Y24" s="8"/>
      <c r="Z24" s="8"/>
      <c r="AA24" s="8"/>
      <c r="AB24" s="8"/>
      <c r="AC24" s="10"/>
      <c r="AD24" s="16"/>
      <c r="AE24" s="16">
        <f>VOB!E11</f>
        <v>1</v>
      </c>
      <c r="AF24" s="12"/>
      <c r="AG24" s="8"/>
      <c r="AH24" s="8"/>
      <c r="AI24" s="8"/>
      <c r="AJ24" s="8"/>
      <c r="AK24" s="8"/>
      <c r="AL24" s="8"/>
      <c r="AM24" s="10"/>
      <c r="AN24" s="51"/>
      <c r="AO24" s="59"/>
      <c r="AP24" s="53">
        <f t="shared" si="2"/>
        <v>0.25</v>
      </c>
    </row>
  </sheetData>
  <sheetProtection/>
  <mergeCells count="7">
    <mergeCell ref="A3:C3"/>
    <mergeCell ref="D3:L3"/>
    <mergeCell ref="AP3:AP4"/>
    <mergeCell ref="AO3:AO24"/>
    <mergeCell ref="M3:U3"/>
    <mergeCell ref="V3:AD3"/>
    <mergeCell ref="AF3:AN3"/>
  </mergeCells>
  <printOptions horizontalCentered="1"/>
  <pageMargins left="0.5905511811023623" right="0.5905511811023623" top="0.984251968503937" bottom="0.98425196850393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24" sqref="F24"/>
    </sheetView>
  </sheetViews>
  <sheetFormatPr defaultColWidth="9.00390625" defaultRowHeight="12.75"/>
  <cols>
    <col min="2" max="2" width="6.75390625" style="0" customWidth="1"/>
    <col min="3" max="3" width="15.00390625" style="0" customWidth="1"/>
    <col min="4" max="4" width="8.125" style="0" customWidth="1"/>
    <col min="7" max="7" width="7.50390625" style="0" customWidth="1"/>
    <col min="9" max="9" width="9.00390625" style="3" customWidth="1"/>
  </cols>
  <sheetData>
    <row r="1" ht="15">
      <c r="A1" s="4" t="s">
        <v>17</v>
      </c>
    </row>
    <row r="2" ht="15">
      <c r="A2" s="4" t="s">
        <v>52</v>
      </c>
    </row>
    <row r="3" spans="1:5" ht="12">
      <c r="A3" s="1" t="s">
        <v>38</v>
      </c>
      <c r="B3" s="1" t="s">
        <v>42</v>
      </c>
      <c r="C3" s="1" t="s">
        <v>39</v>
      </c>
      <c r="D3" s="1" t="s">
        <v>40</v>
      </c>
      <c r="E3" s="1" t="s">
        <v>41</v>
      </c>
    </row>
    <row r="4" spans="1:8" ht="12">
      <c r="A4" s="1" t="s">
        <v>22</v>
      </c>
      <c r="B4" s="1" t="s">
        <v>43</v>
      </c>
      <c r="C4" t="s">
        <v>18</v>
      </c>
      <c r="D4" s="1" t="s">
        <v>31</v>
      </c>
      <c r="E4" s="1">
        <v>3</v>
      </c>
      <c r="G4" s="1"/>
      <c r="H4" s="1"/>
    </row>
    <row r="5" spans="1:8" ht="12">
      <c r="A5" s="1" t="s">
        <v>22</v>
      </c>
      <c r="B5" s="1" t="s">
        <v>44</v>
      </c>
      <c r="C5" t="s">
        <v>19</v>
      </c>
      <c r="D5" s="1" t="s">
        <v>31</v>
      </c>
      <c r="E5" s="1">
        <v>2</v>
      </c>
      <c r="G5" s="1"/>
      <c r="H5" s="1"/>
    </row>
    <row r="6" spans="1:8" ht="12">
      <c r="A6" s="1" t="s">
        <v>22</v>
      </c>
      <c r="B6" s="1" t="s">
        <v>45</v>
      </c>
      <c r="C6" t="s">
        <v>20</v>
      </c>
      <c r="D6" s="1" t="s">
        <v>32</v>
      </c>
      <c r="E6" s="1">
        <v>1</v>
      </c>
      <c r="G6" s="1"/>
      <c r="H6" s="1"/>
    </row>
    <row r="7" spans="1:8" ht="12">
      <c r="A7" s="1"/>
      <c r="B7" s="1"/>
      <c r="D7" s="1"/>
      <c r="E7" s="1"/>
      <c r="G7" s="1"/>
      <c r="H7" s="1"/>
    </row>
    <row r="8" spans="1:8" ht="12">
      <c r="A8" s="1"/>
      <c r="B8" s="1"/>
      <c r="D8" s="1"/>
      <c r="E8" s="1"/>
      <c r="G8" s="1"/>
      <c r="H8" s="1"/>
    </row>
    <row r="9" spans="1:8" ht="12">
      <c r="A9" s="1" t="s">
        <v>21</v>
      </c>
      <c r="B9" s="1" t="s">
        <v>43</v>
      </c>
      <c r="C9" t="s">
        <v>23</v>
      </c>
      <c r="D9" s="1" t="s">
        <v>33</v>
      </c>
      <c r="E9" s="1">
        <v>10</v>
      </c>
      <c r="G9" s="1"/>
      <c r="H9" s="1"/>
    </row>
    <row r="10" spans="1:8" ht="12">
      <c r="A10" s="1" t="s">
        <v>21</v>
      </c>
      <c r="B10" s="1" t="s">
        <v>44</v>
      </c>
      <c r="C10" t="s">
        <v>24</v>
      </c>
      <c r="D10" s="1" t="s">
        <v>34</v>
      </c>
      <c r="E10" s="1">
        <v>8</v>
      </c>
      <c r="G10" s="1"/>
      <c r="H10" s="1"/>
    </row>
    <row r="11" spans="1:8" ht="12">
      <c r="A11" s="1" t="s">
        <v>21</v>
      </c>
      <c r="B11" s="1" t="s">
        <v>45</v>
      </c>
      <c r="C11" t="s">
        <v>25</v>
      </c>
      <c r="D11" s="1" t="s">
        <v>53</v>
      </c>
      <c r="E11" s="1">
        <v>6</v>
      </c>
      <c r="G11" s="1"/>
      <c r="H11" s="1"/>
    </row>
    <row r="12" spans="1:5" ht="12">
      <c r="A12" s="1" t="s">
        <v>21</v>
      </c>
      <c r="B12" s="1" t="s">
        <v>46</v>
      </c>
      <c r="C12" t="s">
        <v>26</v>
      </c>
      <c r="D12" s="1" t="s">
        <v>35</v>
      </c>
      <c r="E12" s="1">
        <v>5</v>
      </c>
    </row>
    <row r="13" spans="1:5" ht="12">
      <c r="A13" s="1" t="s">
        <v>21</v>
      </c>
      <c r="B13" s="1" t="s">
        <v>47</v>
      </c>
      <c r="C13" t="s">
        <v>27</v>
      </c>
      <c r="D13" s="1" t="s">
        <v>31</v>
      </c>
      <c r="E13" s="1">
        <v>4</v>
      </c>
    </row>
    <row r="14" spans="1:5" ht="12">
      <c r="A14" s="1" t="s">
        <v>21</v>
      </c>
      <c r="B14" s="1" t="s">
        <v>48</v>
      </c>
      <c r="C14" t="s">
        <v>28</v>
      </c>
      <c r="D14" s="1" t="s">
        <v>36</v>
      </c>
      <c r="E14" s="1">
        <v>3</v>
      </c>
    </row>
    <row r="15" spans="1:5" ht="12">
      <c r="A15" s="1" t="s">
        <v>21</v>
      </c>
      <c r="B15" s="1" t="s">
        <v>49</v>
      </c>
      <c r="C15" t="s">
        <v>29</v>
      </c>
      <c r="D15" s="1" t="s">
        <v>31</v>
      </c>
      <c r="E15" s="1">
        <v>2</v>
      </c>
    </row>
    <row r="16" spans="1:5" ht="12">
      <c r="A16" s="1" t="s">
        <v>21</v>
      </c>
      <c r="B16" s="1" t="s">
        <v>50</v>
      </c>
      <c r="C16" t="s">
        <v>30</v>
      </c>
      <c r="D16" s="1" t="s">
        <v>37</v>
      </c>
      <c r="E16" s="1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1" sqref="A11:A13"/>
    </sheetView>
  </sheetViews>
  <sheetFormatPr defaultColWidth="9.00390625" defaultRowHeight="12.75"/>
  <cols>
    <col min="1" max="1" width="9.00390625" style="26" customWidth="1"/>
    <col min="2" max="2" width="6.75390625" style="26" customWidth="1"/>
    <col min="3" max="3" width="19.375" style="26" customWidth="1"/>
    <col min="4" max="4" width="8.125" style="26" customWidth="1"/>
    <col min="5" max="6" width="9.00390625" style="26" customWidth="1"/>
    <col min="7" max="7" width="7.50390625" style="26" customWidth="1"/>
    <col min="8" max="8" width="18.375" style="26" customWidth="1"/>
    <col min="9" max="9" width="9.00390625" style="27" customWidth="1"/>
    <col min="10" max="16384" width="9.00390625" style="26" customWidth="1"/>
  </cols>
  <sheetData>
    <row r="1" ht="15">
      <c r="A1" s="25" t="s">
        <v>54</v>
      </c>
    </row>
    <row r="2" ht="15">
      <c r="A2" s="25" t="s">
        <v>55</v>
      </c>
    </row>
    <row r="3" spans="1:5" ht="12">
      <c r="A3" s="28" t="s">
        <v>38</v>
      </c>
      <c r="B3" s="28" t="s">
        <v>42</v>
      </c>
      <c r="C3" s="28" t="s">
        <v>39</v>
      </c>
      <c r="D3" s="28" t="s">
        <v>40</v>
      </c>
      <c r="E3" s="28" t="s">
        <v>41</v>
      </c>
    </row>
    <row r="4" spans="1:5" ht="12">
      <c r="A4" s="28" t="s">
        <v>125</v>
      </c>
      <c r="B4" s="28" t="s">
        <v>43</v>
      </c>
      <c r="C4" s="29" t="s">
        <v>56</v>
      </c>
      <c r="D4" s="28" t="s">
        <v>60</v>
      </c>
      <c r="E4" s="28">
        <v>5</v>
      </c>
    </row>
    <row r="5" spans="1:5" ht="12">
      <c r="A5" s="28" t="s">
        <v>125</v>
      </c>
      <c r="B5" s="28" t="s">
        <v>44</v>
      </c>
      <c r="C5" s="29" t="s">
        <v>30</v>
      </c>
      <c r="D5" s="28" t="s">
        <v>37</v>
      </c>
      <c r="E5" s="28">
        <v>4</v>
      </c>
    </row>
    <row r="6" spans="1:5" ht="12">
      <c r="A6" s="28" t="s">
        <v>125</v>
      </c>
      <c r="B6" s="28" t="s">
        <v>45</v>
      </c>
      <c r="C6" s="29" t="s">
        <v>57</v>
      </c>
      <c r="D6" s="28" t="s">
        <v>61</v>
      </c>
      <c r="E6" s="28">
        <v>3</v>
      </c>
    </row>
    <row r="7" spans="1:5" ht="12">
      <c r="A7" s="28" t="s">
        <v>125</v>
      </c>
      <c r="B7" s="28" t="s">
        <v>46</v>
      </c>
      <c r="C7" s="29" t="s">
        <v>58</v>
      </c>
      <c r="D7" s="28" t="s">
        <v>37</v>
      </c>
      <c r="E7" s="28">
        <v>2</v>
      </c>
    </row>
    <row r="8" spans="1:5" ht="12">
      <c r="A8" s="28" t="s">
        <v>125</v>
      </c>
      <c r="B8" s="28" t="s">
        <v>47</v>
      </c>
      <c r="C8" s="29" t="s">
        <v>59</v>
      </c>
      <c r="D8" s="28" t="s">
        <v>53</v>
      </c>
      <c r="E8" s="28">
        <v>1</v>
      </c>
    </row>
    <row r="9" spans="1:5" ht="12">
      <c r="A9" s="28"/>
      <c r="B9" s="28"/>
      <c r="C9" s="28"/>
      <c r="D9" s="28"/>
      <c r="E9" s="28"/>
    </row>
    <row r="10" spans="1:5" ht="12">
      <c r="A10" s="28"/>
      <c r="B10" s="28"/>
      <c r="C10" s="28"/>
      <c r="D10" s="28"/>
      <c r="E10" s="28"/>
    </row>
    <row r="11" spans="1:5" ht="12">
      <c r="A11" s="28" t="s">
        <v>126</v>
      </c>
      <c r="B11" s="28" t="s">
        <v>43</v>
      </c>
      <c r="C11" s="29" t="s">
        <v>62</v>
      </c>
      <c r="D11" s="28" t="s">
        <v>61</v>
      </c>
      <c r="E11" s="28">
        <v>3</v>
      </c>
    </row>
    <row r="12" spans="1:5" ht="12">
      <c r="A12" s="28" t="s">
        <v>126</v>
      </c>
      <c r="B12" s="28" t="s">
        <v>44</v>
      </c>
      <c r="C12" s="29" t="s">
        <v>63</v>
      </c>
      <c r="D12" s="28" t="s">
        <v>31</v>
      </c>
      <c r="E12" s="28">
        <v>2</v>
      </c>
    </row>
    <row r="13" spans="1:5" ht="12">
      <c r="A13" s="28" t="s">
        <v>126</v>
      </c>
      <c r="B13" s="28" t="s">
        <v>45</v>
      </c>
      <c r="C13" s="29" t="s">
        <v>64</v>
      </c>
      <c r="D13" s="28" t="s">
        <v>65</v>
      </c>
      <c r="E13" s="28">
        <v>1</v>
      </c>
    </row>
    <row r="14" spans="1:5" ht="12">
      <c r="A14" s="28"/>
      <c r="B14" s="28"/>
      <c r="C14" s="28"/>
      <c r="D14" s="28"/>
      <c r="E14" s="28"/>
    </row>
    <row r="15" spans="1:5" ht="12">
      <c r="A15" s="28"/>
      <c r="B15" s="28"/>
      <c r="C15" s="28"/>
      <c r="D15" s="28"/>
      <c r="E15" s="28"/>
    </row>
    <row r="16" spans="1:8" ht="12">
      <c r="A16" s="28" t="s">
        <v>22</v>
      </c>
      <c r="B16" s="28" t="s">
        <v>43</v>
      </c>
      <c r="C16" s="26" t="s">
        <v>19</v>
      </c>
      <c r="D16" s="28" t="s">
        <v>31</v>
      </c>
      <c r="E16" s="28">
        <v>3</v>
      </c>
      <c r="G16" s="28"/>
      <c r="H16" s="28"/>
    </row>
    <row r="17" spans="1:8" ht="12">
      <c r="A17" s="28" t="s">
        <v>22</v>
      </c>
      <c r="B17" s="28" t="s">
        <v>44</v>
      </c>
      <c r="C17" s="26" t="s">
        <v>18</v>
      </c>
      <c r="D17" s="28" t="s">
        <v>31</v>
      </c>
      <c r="E17" s="28">
        <v>2</v>
      </c>
      <c r="G17" s="28"/>
      <c r="H17" s="28"/>
    </row>
    <row r="18" spans="1:8" ht="12">
      <c r="A18" s="28" t="s">
        <v>22</v>
      </c>
      <c r="B18" s="28" t="s">
        <v>45</v>
      </c>
      <c r="C18" s="26" t="s">
        <v>66</v>
      </c>
      <c r="D18" s="28" t="s">
        <v>61</v>
      </c>
      <c r="E18" s="28">
        <v>1</v>
      </c>
      <c r="G18" s="28"/>
      <c r="H18" s="28"/>
    </row>
    <row r="19" spans="1:8" ht="12">
      <c r="A19" s="28"/>
      <c r="B19" s="28"/>
      <c r="D19" s="28"/>
      <c r="E19" s="28"/>
      <c r="G19" s="28"/>
      <c r="H19" s="28"/>
    </row>
    <row r="20" spans="1:8" ht="12">
      <c r="A20" s="28"/>
      <c r="B20" s="28"/>
      <c r="D20" s="28"/>
      <c r="E20" s="28"/>
      <c r="G20" s="28"/>
      <c r="H20" s="28"/>
    </row>
    <row r="21" spans="1:9" ht="12">
      <c r="A21" s="28" t="s">
        <v>21</v>
      </c>
      <c r="B21" s="28" t="s">
        <v>43</v>
      </c>
      <c r="C21" s="26" t="s">
        <v>26</v>
      </c>
      <c r="D21" s="28" t="s">
        <v>35</v>
      </c>
      <c r="E21" s="28">
        <v>10</v>
      </c>
      <c r="G21" s="28"/>
      <c r="I21" s="28"/>
    </row>
    <row r="22" spans="1:9" ht="12">
      <c r="A22" s="28" t="s">
        <v>21</v>
      </c>
      <c r="B22" s="28" t="s">
        <v>44</v>
      </c>
      <c r="C22" s="26" t="s">
        <v>67</v>
      </c>
      <c r="D22" s="28" t="s">
        <v>37</v>
      </c>
      <c r="E22" s="28">
        <v>8</v>
      </c>
      <c r="G22" s="28"/>
      <c r="I22" s="28"/>
    </row>
    <row r="23" spans="1:9" ht="12">
      <c r="A23" s="28" t="s">
        <v>21</v>
      </c>
      <c r="B23" s="28" t="s">
        <v>45</v>
      </c>
      <c r="C23" s="26" t="s">
        <v>28</v>
      </c>
      <c r="D23" s="28" t="s">
        <v>36</v>
      </c>
      <c r="E23" s="28">
        <v>6</v>
      </c>
      <c r="G23" s="28"/>
      <c r="I23" s="28"/>
    </row>
    <row r="24" spans="1:9" ht="12">
      <c r="A24" s="28" t="s">
        <v>21</v>
      </c>
      <c r="B24" s="28" t="s">
        <v>46</v>
      </c>
      <c r="C24" s="26" t="s">
        <v>27</v>
      </c>
      <c r="D24" s="28" t="s">
        <v>31</v>
      </c>
      <c r="E24" s="28">
        <v>5</v>
      </c>
      <c r="I24" s="28"/>
    </row>
    <row r="25" spans="1:9" ht="12">
      <c r="A25" s="28" t="s">
        <v>21</v>
      </c>
      <c r="B25" s="28" t="s">
        <v>47</v>
      </c>
      <c r="C25" s="26" t="s">
        <v>23</v>
      </c>
      <c r="D25" s="28" t="s">
        <v>33</v>
      </c>
      <c r="E25" s="28">
        <v>4</v>
      </c>
      <c r="I25" s="28"/>
    </row>
    <row r="26" spans="1:9" ht="12">
      <c r="A26" s="28" t="s">
        <v>21</v>
      </c>
      <c r="B26" s="28" t="s">
        <v>48</v>
      </c>
      <c r="C26" s="26" t="s">
        <v>68</v>
      </c>
      <c r="D26" s="28" t="s">
        <v>31</v>
      </c>
      <c r="E26" s="28">
        <v>3</v>
      </c>
      <c r="I26" s="28"/>
    </row>
    <row r="27" spans="1:9" ht="12">
      <c r="A27" s="28" t="s">
        <v>21</v>
      </c>
      <c r="B27" s="28" t="s">
        <v>49</v>
      </c>
      <c r="C27" s="26" t="s">
        <v>69</v>
      </c>
      <c r="D27" s="28" t="s">
        <v>31</v>
      </c>
      <c r="E27" s="28">
        <v>2</v>
      </c>
      <c r="I27" s="28"/>
    </row>
    <row r="28" spans="1:9" ht="12">
      <c r="A28" s="28" t="s">
        <v>21</v>
      </c>
      <c r="B28" s="28" t="s">
        <v>50</v>
      </c>
      <c r="C28" s="26" t="s">
        <v>25</v>
      </c>
      <c r="D28" s="28" t="s">
        <v>53</v>
      </c>
      <c r="E28" s="28">
        <v>1</v>
      </c>
      <c r="I28" s="2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9" sqref="A9"/>
    </sheetView>
  </sheetViews>
  <sheetFormatPr defaultColWidth="9.00390625" defaultRowHeight="12.75"/>
  <cols>
    <col min="1" max="1" width="9.00390625" style="26" customWidth="1"/>
    <col min="2" max="2" width="6.75390625" style="26" customWidth="1"/>
    <col min="3" max="3" width="19.375" style="26" customWidth="1"/>
    <col min="4" max="4" width="8.125" style="26" customWidth="1"/>
    <col min="5" max="6" width="9.00390625" style="26" customWidth="1"/>
    <col min="7" max="7" width="7.50390625" style="26" customWidth="1"/>
    <col min="8" max="16384" width="9.00390625" style="26" customWidth="1"/>
  </cols>
  <sheetData>
    <row r="1" ht="15">
      <c r="A1" s="25" t="s">
        <v>80</v>
      </c>
    </row>
    <row r="2" ht="15">
      <c r="A2" s="25" t="s">
        <v>70</v>
      </c>
    </row>
    <row r="3" spans="1:5" ht="12">
      <c r="A3" s="28" t="s">
        <v>38</v>
      </c>
      <c r="B3" s="28" t="s">
        <v>42</v>
      </c>
      <c r="C3" s="28" t="s">
        <v>39</v>
      </c>
      <c r="D3" s="28" t="s">
        <v>40</v>
      </c>
      <c r="E3" s="28" t="s">
        <v>41</v>
      </c>
    </row>
    <row r="4" spans="1:5" ht="12">
      <c r="A4" s="28" t="s">
        <v>125</v>
      </c>
      <c r="B4" s="28" t="s">
        <v>43</v>
      </c>
      <c r="C4" s="29" t="s">
        <v>71</v>
      </c>
      <c r="D4" s="28" t="s">
        <v>61</v>
      </c>
      <c r="E4" s="28">
        <v>3</v>
      </c>
    </row>
    <row r="5" spans="1:5" ht="12">
      <c r="A5" s="28" t="s">
        <v>125</v>
      </c>
      <c r="B5" s="28" t="s">
        <v>44</v>
      </c>
      <c r="C5" s="29" t="s">
        <v>58</v>
      </c>
      <c r="D5" s="28" t="s">
        <v>37</v>
      </c>
      <c r="E5" s="28">
        <v>2</v>
      </c>
    </row>
    <row r="6" spans="1:5" ht="12">
      <c r="A6" s="28" t="s">
        <v>125</v>
      </c>
      <c r="B6" s="28" t="s">
        <v>45</v>
      </c>
      <c r="C6" s="29" t="s">
        <v>57</v>
      </c>
      <c r="D6" s="28" t="s">
        <v>61</v>
      </c>
      <c r="E6" s="28">
        <v>1</v>
      </c>
    </row>
    <row r="7" spans="1:5" ht="12">
      <c r="A7" s="28"/>
      <c r="B7" s="28"/>
      <c r="C7" s="28"/>
      <c r="D7" s="28"/>
      <c r="E7" s="28"/>
    </row>
    <row r="8" spans="1:5" ht="12">
      <c r="A8" s="28"/>
      <c r="B8" s="28"/>
      <c r="C8" s="28"/>
      <c r="D8" s="28"/>
      <c r="E8" s="28"/>
    </row>
    <row r="9" spans="1:5" ht="12">
      <c r="A9" s="28" t="s">
        <v>126</v>
      </c>
      <c r="B9" s="28" t="s">
        <v>43</v>
      </c>
      <c r="C9" s="29" t="s">
        <v>72</v>
      </c>
      <c r="D9" s="28" t="s">
        <v>73</v>
      </c>
      <c r="E9" s="28">
        <v>5</v>
      </c>
    </row>
    <row r="10" spans="1:5" ht="12">
      <c r="A10" s="28" t="s">
        <v>126</v>
      </c>
      <c r="B10" s="28" t="s">
        <v>44</v>
      </c>
      <c r="C10" s="29" t="s">
        <v>74</v>
      </c>
      <c r="D10" s="28" t="s">
        <v>75</v>
      </c>
      <c r="E10" s="28">
        <v>4</v>
      </c>
    </row>
    <row r="11" spans="1:5" ht="12">
      <c r="A11" s="28" t="s">
        <v>126</v>
      </c>
      <c r="B11" s="28" t="s">
        <v>45</v>
      </c>
      <c r="C11" s="29" t="s">
        <v>76</v>
      </c>
      <c r="D11" s="28" t="s">
        <v>53</v>
      </c>
      <c r="E11" s="28">
        <v>3</v>
      </c>
    </row>
    <row r="12" spans="1:5" ht="12">
      <c r="A12" s="28" t="s">
        <v>126</v>
      </c>
      <c r="B12" s="28" t="s">
        <v>46</v>
      </c>
      <c r="C12" s="29" t="s">
        <v>63</v>
      </c>
      <c r="D12" s="28" t="s">
        <v>31</v>
      </c>
      <c r="E12" s="28">
        <v>2</v>
      </c>
    </row>
    <row r="13" spans="1:5" ht="12">
      <c r="A13" s="28" t="s">
        <v>126</v>
      </c>
      <c r="B13" s="28" t="s">
        <v>47</v>
      </c>
      <c r="C13" s="29" t="s">
        <v>64</v>
      </c>
      <c r="D13" s="28" t="s">
        <v>65</v>
      </c>
      <c r="E13" s="28">
        <v>1</v>
      </c>
    </row>
    <row r="14" spans="1:5" ht="12">
      <c r="A14" s="28"/>
      <c r="B14" s="28"/>
      <c r="C14" s="28"/>
      <c r="D14" s="28"/>
      <c r="E14" s="28"/>
    </row>
    <row r="15" spans="1:5" ht="12">
      <c r="A15" s="28"/>
      <c r="B15" s="28"/>
      <c r="C15" s="28"/>
      <c r="D15" s="28"/>
      <c r="E15" s="28"/>
    </row>
    <row r="16" spans="1:7" ht="12">
      <c r="A16" s="28" t="s">
        <v>22</v>
      </c>
      <c r="B16" s="28" t="s">
        <v>43</v>
      </c>
      <c r="C16" s="26" t="s">
        <v>77</v>
      </c>
      <c r="D16" s="28" t="s">
        <v>75</v>
      </c>
      <c r="E16" s="28">
        <v>4</v>
      </c>
      <c r="G16" s="28"/>
    </row>
    <row r="17" spans="1:7" ht="12">
      <c r="A17" s="28" t="s">
        <v>22</v>
      </c>
      <c r="B17" s="28" t="s">
        <v>44</v>
      </c>
      <c r="C17" s="26" t="s">
        <v>18</v>
      </c>
      <c r="D17" s="28" t="s">
        <v>31</v>
      </c>
      <c r="E17" s="28">
        <v>3</v>
      </c>
      <c r="G17" s="28"/>
    </row>
    <row r="18" spans="1:7" ht="12">
      <c r="A18" s="28" t="s">
        <v>22</v>
      </c>
      <c r="B18" s="28" t="s">
        <v>45</v>
      </c>
      <c r="C18" s="26" t="s">
        <v>78</v>
      </c>
      <c r="D18" s="28" t="s">
        <v>73</v>
      </c>
      <c r="E18" s="28">
        <v>2</v>
      </c>
      <c r="G18" s="28"/>
    </row>
    <row r="19" spans="1:7" ht="12">
      <c r="A19" s="28" t="s">
        <v>22</v>
      </c>
      <c r="B19" s="28" t="s">
        <v>46</v>
      </c>
      <c r="C19" s="26" t="s">
        <v>79</v>
      </c>
      <c r="D19" s="28" t="s">
        <v>32</v>
      </c>
      <c r="E19" s="28">
        <v>1</v>
      </c>
      <c r="G19" s="28"/>
    </row>
    <row r="20" spans="1:7" ht="12">
      <c r="A20" s="28"/>
      <c r="B20" s="28"/>
      <c r="D20" s="28"/>
      <c r="E20" s="28"/>
      <c r="G20" s="28"/>
    </row>
    <row r="21" spans="1:7" ht="12">
      <c r="A21" s="28"/>
      <c r="B21" s="28"/>
      <c r="D21" s="28"/>
      <c r="E21" s="28"/>
      <c r="G21" s="28"/>
    </row>
    <row r="22" spans="1:7" ht="12">
      <c r="A22" s="28" t="s">
        <v>21</v>
      </c>
      <c r="B22" s="28" t="s">
        <v>43</v>
      </c>
      <c r="C22" s="26" t="s">
        <v>23</v>
      </c>
      <c r="D22" s="28" t="s">
        <v>33</v>
      </c>
      <c r="E22" s="28">
        <v>10</v>
      </c>
      <c r="G22" s="28"/>
    </row>
    <row r="23" spans="1:7" ht="12">
      <c r="A23" s="28" t="s">
        <v>21</v>
      </c>
      <c r="B23" s="28" t="s">
        <v>44</v>
      </c>
      <c r="C23" s="26" t="s">
        <v>26</v>
      </c>
      <c r="D23" s="28" t="s">
        <v>35</v>
      </c>
      <c r="E23" s="28">
        <v>8</v>
      </c>
      <c r="G23" s="28"/>
    </row>
    <row r="24" spans="1:7" ht="12">
      <c r="A24" s="28" t="s">
        <v>21</v>
      </c>
      <c r="B24" s="28" t="s">
        <v>45</v>
      </c>
      <c r="C24" s="26" t="s">
        <v>67</v>
      </c>
      <c r="D24" s="28" t="s">
        <v>37</v>
      </c>
      <c r="E24" s="28">
        <v>6</v>
      </c>
      <c r="G24" s="28"/>
    </row>
    <row r="25" spans="1:5" ht="12">
      <c r="A25" s="28" t="s">
        <v>21</v>
      </c>
      <c r="B25" s="28" t="s">
        <v>46</v>
      </c>
      <c r="C25" s="26" t="s">
        <v>28</v>
      </c>
      <c r="D25" s="28" t="s">
        <v>36</v>
      </c>
      <c r="E25" s="28">
        <v>5</v>
      </c>
    </row>
    <row r="26" spans="1:5" ht="12">
      <c r="A26" s="28" t="s">
        <v>21</v>
      </c>
      <c r="B26" s="28" t="s">
        <v>47</v>
      </c>
      <c r="C26" s="26" t="s">
        <v>25</v>
      </c>
      <c r="D26" s="28" t="s">
        <v>53</v>
      </c>
      <c r="E26" s="28">
        <v>4</v>
      </c>
    </row>
    <row r="27" spans="1:5" ht="12">
      <c r="A27" s="28" t="s">
        <v>21</v>
      </c>
      <c r="B27" s="28" t="s">
        <v>48</v>
      </c>
      <c r="C27" s="26" t="s">
        <v>27</v>
      </c>
      <c r="D27" s="28" t="s">
        <v>31</v>
      </c>
      <c r="E27" s="28">
        <v>3</v>
      </c>
    </row>
    <row r="28" spans="1:5" ht="12">
      <c r="A28" s="28" t="s">
        <v>21</v>
      </c>
      <c r="B28" s="28" t="s">
        <v>49</v>
      </c>
      <c r="C28" s="26" t="s">
        <v>68</v>
      </c>
      <c r="D28" s="28" t="s">
        <v>31</v>
      </c>
      <c r="E28" s="28">
        <v>2</v>
      </c>
    </row>
    <row r="29" spans="1:5" ht="12">
      <c r="A29" s="28" t="s">
        <v>21</v>
      </c>
      <c r="B29" s="28" t="s">
        <v>50</v>
      </c>
      <c r="C29" s="26" t="s">
        <v>69</v>
      </c>
      <c r="D29" s="28" t="s">
        <v>31</v>
      </c>
      <c r="E29" s="28"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G14" sqref="G14"/>
    </sheetView>
  </sheetViews>
  <sheetFormatPr defaultColWidth="9.00390625" defaultRowHeight="12.75"/>
  <cols>
    <col min="1" max="1" width="9.00390625" style="26" customWidth="1"/>
    <col min="2" max="2" width="6.75390625" style="26" customWidth="1"/>
    <col min="3" max="3" width="29.25390625" style="26" customWidth="1"/>
    <col min="4" max="4" width="8.125" style="26" customWidth="1"/>
    <col min="5" max="6" width="9.00390625" style="26" customWidth="1"/>
    <col min="7" max="7" width="7.50390625" style="26" customWidth="1"/>
    <col min="8" max="16384" width="9.00390625" style="26" customWidth="1"/>
  </cols>
  <sheetData>
    <row r="1" ht="15">
      <c r="A1" s="25" t="s">
        <v>83</v>
      </c>
    </row>
    <row r="2" ht="15">
      <c r="A2" s="25" t="s">
        <v>82</v>
      </c>
    </row>
    <row r="3" spans="1:5" ht="12">
      <c r="A3" s="28" t="s">
        <v>38</v>
      </c>
      <c r="B3" s="28" t="s">
        <v>42</v>
      </c>
      <c r="C3" s="28" t="s">
        <v>39</v>
      </c>
      <c r="D3" s="28" t="s">
        <v>40</v>
      </c>
      <c r="E3" s="28" t="s">
        <v>41</v>
      </c>
    </row>
    <row r="4" spans="1:5" ht="12">
      <c r="A4" s="28" t="s">
        <v>84</v>
      </c>
      <c r="B4" s="28" t="s">
        <v>43</v>
      </c>
      <c r="C4" s="29" t="s">
        <v>85</v>
      </c>
      <c r="D4" s="28" t="s">
        <v>37</v>
      </c>
      <c r="E4" s="28">
        <v>10</v>
      </c>
    </row>
    <row r="5" spans="1:5" ht="12">
      <c r="A5" s="28" t="s">
        <v>84</v>
      </c>
      <c r="B5" s="28" t="s">
        <v>44</v>
      </c>
      <c r="C5" s="29" t="s">
        <v>87</v>
      </c>
      <c r="D5" s="28" t="s">
        <v>37</v>
      </c>
      <c r="E5" s="28">
        <v>8</v>
      </c>
    </row>
    <row r="6" spans="1:5" ht="12">
      <c r="A6" s="28" t="s">
        <v>84</v>
      </c>
      <c r="B6" s="28" t="s">
        <v>45</v>
      </c>
      <c r="C6" s="29" t="s">
        <v>88</v>
      </c>
      <c r="D6" s="28" t="s">
        <v>31</v>
      </c>
      <c r="E6" s="28">
        <v>6</v>
      </c>
    </row>
    <row r="7" spans="1:5" ht="12">
      <c r="A7" s="28" t="s">
        <v>84</v>
      </c>
      <c r="B7" s="28" t="s">
        <v>46</v>
      </c>
      <c r="C7" s="29" t="s">
        <v>89</v>
      </c>
      <c r="D7" s="28" t="s">
        <v>90</v>
      </c>
      <c r="E7" s="28">
        <v>5</v>
      </c>
    </row>
    <row r="8" spans="1:5" ht="12">
      <c r="A8" s="28" t="s">
        <v>84</v>
      </c>
      <c r="B8" s="28" t="s">
        <v>47</v>
      </c>
      <c r="C8" s="29" t="s">
        <v>91</v>
      </c>
      <c r="D8" s="28" t="s">
        <v>53</v>
      </c>
      <c r="E8" s="28">
        <v>4</v>
      </c>
    </row>
    <row r="9" spans="1:5" ht="12">
      <c r="A9" s="28" t="s">
        <v>84</v>
      </c>
      <c r="B9" s="28" t="s">
        <v>48</v>
      </c>
      <c r="C9" s="29" t="s">
        <v>93</v>
      </c>
      <c r="D9" s="28" t="s">
        <v>92</v>
      </c>
      <c r="E9" s="28">
        <v>3</v>
      </c>
    </row>
    <row r="10" spans="1:5" ht="12">
      <c r="A10" s="28" t="s">
        <v>84</v>
      </c>
      <c r="B10" s="28" t="s">
        <v>49</v>
      </c>
      <c r="C10" s="29" t="s">
        <v>94</v>
      </c>
      <c r="D10" s="28" t="s">
        <v>37</v>
      </c>
      <c r="E10" s="28">
        <v>2</v>
      </c>
    </row>
    <row r="11" spans="1:5" ht="12">
      <c r="A11" s="28" t="s">
        <v>84</v>
      </c>
      <c r="B11" s="28" t="s">
        <v>50</v>
      </c>
      <c r="C11" s="29" t="s">
        <v>95</v>
      </c>
      <c r="D11" s="28" t="s">
        <v>96</v>
      </c>
      <c r="E11" s="28"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4">
      <selection activeCell="H22" sqref="H22"/>
    </sheetView>
  </sheetViews>
  <sheetFormatPr defaultColWidth="9.00390625" defaultRowHeight="12.75"/>
  <cols>
    <col min="1" max="1" width="9.00390625" style="26" customWidth="1"/>
    <col min="2" max="2" width="6.75390625" style="26" customWidth="1"/>
    <col min="3" max="3" width="20.625" style="26" customWidth="1"/>
    <col min="4" max="4" width="8.125" style="26" customWidth="1"/>
    <col min="5" max="6" width="9.00390625" style="26" customWidth="1"/>
    <col min="7" max="7" width="7.50390625" style="26" customWidth="1"/>
    <col min="8" max="16384" width="9.00390625" style="26" customWidth="1"/>
  </cols>
  <sheetData>
    <row r="1" ht="15">
      <c r="A1" s="25" t="s">
        <v>97</v>
      </c>
    </row>
    <row r="2" ht="15">
      <c r="A2" s="25" t="s">
        <v>98</v>
      </c>
    </row>
    <row r="3" spans="1:5" ht="12">
      <c r="A3" s="28" t="s">
        <v>38</v>
      </c>
      <c r="B3" s="28" t="s">
        <v>42</v>
      </c>
      <c r="C3" s="28" t="s">
        <v>39</v>
      </c>
      <c r="D3" s="28" t="s">
        <v>40</v>
      </c>
      <c r="E3" s="28" t="s">
        <v>41</v>
      </c>
    </row>
    <row r="4" spans="1:5" s="47" customFormat="1" ht="12">
      <c r="A4" s="45" t="s">
        <v>127</v>
      </c>
      <c r="B4" s="45" t="s">
        <v>43</v>
      </c>
      <c r="C4" s="46" t="s">
        <v>63</v>
      </c>
      <c r="D4" s="45" t="s">
        <v>31</v>
      </c>
      <c r="E4" s="45">
        <v>7</v>
      </c>
    </row>
    <row r="5" spans="1:5" s="47" customFormat="1" ht="12">
      <c r="A5" s="45" t="s">
        <v>127</v>
      </c>
      <c r="B5" s="45" t="s">
        <v>44</v>
      </c>
      <c r="C5" s="46" t="s">
        <v>99</v>
      </c>
      <c r="D5" s="45" t="s">
        <v>65</v>
      </c>
      <c r="E5" s="45">
        <v>5</v>
      </c>
    </row>
    <row r="6" spans="1:5" s="47" customFormat="1" ht="12">
      <c r="A6" s="45" t="s">
        <v>127</v>
      </c>
      <c r="B6" s="45" t="s">
        <v>45</v>
      </c>
      <c r="C6" s="46" t="s">
        <v>64</v>
      </c>
      <c r="D6" s="45" t="s">
        <v>65</v>
      </c>
      <c r="E6" s="45">
        <v>4</v>
      </c>
    </row>
    <row r="7" spans="1:5" s="47" customFormat="1" ht="12">
      <c r="A7" s="45" t="s">
        <v>127</v>
      </c>
      <c r="B7" s="45" t="s">
        <v>46</v>
      </c>
      <c r="C7" s="46" t="s">
        <v>100</v>
      </c>
      <c r="D7" s="45" t="s">
        <v>103</v>
      </c>
      <c r="E7" s="45">
        <v>3</v>
      </c>
    </row>
    <row r="8" spans="1:5" s="47" customFormat="1" ht="12">
      <c r="A8" s="45" t="s">
        <v>127</v>
      </c>
      <c r="B8" s="45" t="s">
        <v>47</v>
      </c>
      <c r="C8" s="46" t="s">
        <v>101</v>
      </c>
      <c r="D8" s="45" t="s">
        <v>103</v>
      </c>
      <c r="E8" s="45">
        <v>2</v>
      </c>
    </row>
    <row r="9" spans="1:5" s="47" customFormat="1" ht="12">
      <c r="A9" s="45" t="s">
        <v>127</v>
      </c>
      <c r="B9" s="45" t="s">
        <v>48</v>
      </c>
      <c r="C9" s="46" t="s">
        <v>102</v>
      </c>
      <c r="D9" s="45" t="s">
        <v>103</v>
      </c>
      <c r="E9" s="45">
        <v>1</v>
      </c>
    </row>
    <row r="10" ht="15">
      <c r="A10" s="25"/>
    </row>
    <row r="11" spans="1:5" s="47" customFormat="1" ht="12">
      <c r="A11" s="45" t="s">
        <v>128</v>
      </c>
      <c r="B11" s="45" t="s">
        <v>43</v>
      </c>
      <c r="C11" s="46" t="s">
        <v>104</v>
      </c>
      <c r="D11" s="45" t="s">
        <v>103</v>
      </c>
      <c r="E11" s="45">
        <v>3</v>
      </c>
    </row>
    <row r="12" spans="1:5" s="47" customFormat="1" ht="12">
      <c r="A12" s="45" t="s">
        <v>128</v>
      </c>
      <c r="B12" s="45" t="s">
        <v>44</v>
      </c>
      <c r="C12" s="46" t="s">
        <v>105</v>
      </c>
      <c r="D12" s="45" t="s">
        <v>103</v>
      </c>
      <c r="E12" s="45">
        <v>2</v>
      </c>
    </row>
    <row r="13" spans="1:5" s="47" customFormat="1" ht="12">
      <c r="A13" s="45" t="s">
        <v>128</v>
      </c>
      <c r="B13" s="45" t="s">
        <v>45</v>
      </c>
      <c r="C13" s="46" t="s">
        <v>106</v>
      </c>
      <c r="D13" s="45" t="s">
        <v>103</v>
      </c>
      <c r="E13" s="45">
        <v>1</v>
      </c>
    </row>
    <row r="14" ht="15">
      <c r="A14" s="25"/>
    </row>
    <row r="15" spans="1:5" s="47" customFormat="1" ht="12">
      <c r="A15" s="45" t="s">
        <v>125</v>
      </c>
      <c r="B15" s="45" t="s">
        <v>43</v>
      </c>
      <c r="C15" s="46" t="s">
        <v>30</v>
      </c>
      <c r="D15" s="45" t="s">
        <v>37</v>
      </c>
      <c r="E15" s="45">
        <v>8</v>
      </c>
    </row>
    <row r="16" spans="1:5" s="47" customFormat="1" ht="12">
      <c r="A16" s="45" t="s">
        <v>125</v>
      </c>
      <c r="B16" s="45" t="s">
        <v>44</v>
      </c>
      <c r="C16" s="46" t="s">
        <v>107</v>
      </c>
      <c r="D16" s="45" t="s">
        <v>37</v>
      </c>
      <c r="E16" s="45">
        <v>6</v>
      </c>
    </row>
    <row r="17" spans="1:5" s="47" customFormat="1" ht="12">
      <c r="A17" s="45" t="s">
        <v>125</v>
      </c>
      <c r="B17" s="45" t="s">
        <v>45</v>
      </c>
      <c r="C17" s="46" t="s">
        <v>58</v>
      </c>
      <c r="D17" s="45" t="s">
        <v>37</v>
      </c>
      <c r="E17" s="45">
        <v>5</v>
      </c>
    </row>
    <row r="18" spans="1:5" s="47" customFormat="1" ht="12">
      <c r="A18" s="45" t="s">
        <v>125</v>
      </c>
      <c r="B18" s="45" t="s">
        <v>46</v>
      </c>
      <c r="C18" s="46" t="s">
        <v>108</v>
      </c>
      <c r="D18" s="45" t="s">
        <v>31</v>
      </c>
      <c r="E18" s="45">
        <v>4</v>
      </c>
    </row>
    <row r="19" spans="1:5" s="47" customFormat="1" ht="12">
      <c r="A19" s="45" t="s">
        <v>125</v>
      </c>
      <c r="B19" s="45" t="s">
        <v>47</v>
      </c>
      <c r="C19" s="46" t="s">
        <v>109</v>
      </c>
      <c r="D19" s="45" t="s">
        <v>111</v>
      </c>
      <c r="E19" s="45">
        <v>3</v>
      </c>
    </row>
    <row r="20" spans="1:5" s="47" customFormat="1" ht="12">
      <c r="A20" s="45" t="s">
        <v>125</v>
      </c>
      <c r="B20" s="45" t="s">
        <v>48</v>
      </c>
      <c r="C20" s="46" t="s">
        <v>57</v>
      </c>
      <c r="D20" s="45" t="s">
        <v>61</v>
      </c>
      <c r="E20" s="45">
        <v>2</v>
      </c>
    </row>
    <row r="21" spans="1:5" s="47" customFormat="1" ht="12">
      <c r="A21" s="45" t="s">
        <v>125</v>
      </c>
      <c r="B21" s="45" t="s">
        <v>49</v>
      </c>
      <c r="C21" s="46" t="s">
        <v>110</v>
      </c>
      <c r="D21" s="45" t="s">
        <v>31</v>
      </c>
      <c r="E21" s="45">
        <v>1</v>
      </c>
    </row>
    <row r="22" spans="1:5" ht="12">
      <c r="A22" s="28"/>
      <c r="B22" s="28"/>
      <c r="C22" s="28"/>
      <c r="D22" s="28"/>
      <c r="E22" s="28"/>
    </row>
    <row r="23" spans="1:5" s="47" customFormat="1" ht="12">
      <c r="A23" s="45" t="s">
        <v>126</v>
      </c>
      <c r="B23" s="45" t="s">
        <v>43</v>
      </c>
      <c r="C23" s="46" t="s">
        <v>62</v>
      </c>
      <c r="D23" s="45" t="s">
        <v>61</v>
      </c>
      <c r="E23" s="45">
        <v>7</v>
      </c>
    </row>
    <row r="24" spans="1:5" s="47" customFormat="1" ht="12">
      <c r="A24" s="45" t="s">
        <v>126</v>
      </c>
      <c r="B24" s="45" t="s">
        <v>44</v>
      </c>
      <c r="C24" s="46" t="s">
        <v>112</v>
      </c>
      <c r="D24" s="45" t="s">
        <v>103</v>
      </c>
      <c r="E24" s="45">
        <v>5</v>
      </c>
    </row>
    <row r="25" spans="1:5" s="47" customFormat="1" ht="12">
      <c r="A25" s="45" t="s">
        <v>126</v>
      </c>
      <c r="B25" s="45" t="s">
        <v>45</v>
      </c>
      <c r="C25" s="46" t="s">
        <v>113</v>
      </c>
      <c r="D25" s="45" t="s">
        <v>103</v>
      </c>
      <c r="E25" s="45">
        <v>4</v>
      </c>
    </row>
    <row r="26" spans="1:5" s="47" customFormat="1" ht="12">
      <c r="A26" s="45" t="s">
        <v>126</v>
      </c>
      <c r="B26" s="45" t="s">
        <v>46</v>
      </c>
      <c r="C26" s="46" t="s">
        <v>114</v>
      </c>
      <c r="D26" s="45" t="s">
        <v>103</v>
      </c>
      <c r="E26" s="45">
        <v>3</v>
      </c>
    </row>
    <row r="27" spans="1:5" s="47" customFormat="1" ht="12">
      <c r="A27" s="45" t="s">
        <v>126</v>
      </c>
      <c r="B27" s="45" t="s">
        <v>47</v>
      </c>
      <c r="C27" s="46" t="s">
        <v>115</v>
      </c>
      <c r="D27" s="45" t="s">
        <v>111</v>
      </c>
      <c r="E27" s="45">
        <v>2</v>
      </c>
    </row>
    <row r="28" spans="1:5" s="47" customFormat="1" ht="12">
      <c r="A28" s="45" t="s">
        <v>126</v>
      </c>
      <c r="B28" s="45" t="s">
        <v>48</v>
      </c>
      <c r="C28" s="46" t="s">
        <v>116</v>
      </c>
      <c r="D28" s="45" t="s">
        <v>103</v>
      </c>
      <c r="E28" s="45">
        <v>1</v>
      </c>
    </row>
    <row r="29" spans="1:5" ht="12">
      <c r="A29" s="28"/>
      <c r="B29" s="28"/>
      <c r="C29" s="28"/>
      <c r="D29" s="28"/>
      <c r="E29" s="28"/>
    </row>
    <row r="30" spans="1:7" s="47" customFormat="1" ht="12">
      <c r="A30" s="45" t="s">
        <v>22</v>
      </c>
      <c r="B30" s="45" t="s">
        <v>43</v>
      </c>
      <c r="C30" s="47" t="s">
        <v>18</v>
      </c>
      <c r="D30" s="45" t="s">
        <v>31</v>
      </c>
      <c r="E30" s="45">
        <v>7</v>
      </c>
      <c r="G30" s="45"/>
    </row>
    <row r="31" spans="1:7" s="47" customFormat="1" ht="12">
      <c r="A31" s="45" t="s">
        <v>22</v>
      </c>
      <c r="B31" s="45" t="s">
        <v>44</v>
      </c>
      <c r="C31" s="47" t="s">
        <v>117</v>
      </c>
      <c r="D31" s="45" t="s">
        <v>121</v>
      </c>
      <c r="E31" s="45">
        <v>5</v>
      </c>
      <c r="G31" s="45"/>
    </row>
    <row r="32" spans="1:7" s="47" customFormat="1" ht="12">
      <c r="A32" s="45" t="s">
        <v>22</v>
      </c>
      <c r="B32" s="45" t="s">
        <v>45</v>
      </c>
      <c r="C32" s="47" t="s">
        <v>19</v>
      </c>
      <c r="D32" s="45" t="s">
        <v>31</v>
      </c>
      <c r="E32" s="45">
        <v>4</v>
      </c>
      <c r="G32" s="45"/>
    </row>
    <row r="33" spans="1:7" ht="12">
      <c r="A33" s="28" t="s">
        <v>22</v>
      </c>
      <c r="B33" s="28" t="s">
        <v>46</v>
      </c>
      <c r="C33" s="26" t="s">
        <v>118</v>
      </c>
      <c r="D33" s="28" t="s">
        <v>103</v>
      </c>
      <c r="E33" s="28">
        <v>3</v>
      </c>
      <c r="G33" s="28"/>
    </row>
    <row r="34" spans="1:7" ht="12">
      <c r="A34" s="28" t="s">
        <v>22</v>
      </c>
      <c r="B34" s="28" t="s">
        <v>47</v>
      </c>
      <c r="C34" s="26" t="s">
        <v>119</v>
      </c>
      <c r="D34" s="28" t="s">
        <v>103</v>
      </c>
      <c r="E34" s="28">
        <v>2</v>
      </c>
      <c r="G34" s="28"/>
    </row>
    <row r="35" spans="1:7" s="47" customFormat="1" ht="12">
      <c r="A35" s="45" t="s">
        <v>22</v>
      </c>
      <c r="B35" s="45" t="s">
        <v>48</v>
      </c>
      <c r="C35" s="47" t="s">
        <v>120</v>
      </c>
      <c r="D35" s="45" t="s">
        <v>32</v>
      </c>
      <c r="E35" s="45">
        <v>1</v>
      </c>
      <c r="G35" s="45"/>
    </row>
    <row r="36" spans="1:7" ht="12">
      <c r="A36" s="28"/>
      <c r="B36" s="28"/>
      <c r="D36" s="28"/>
      <c r="E36" s="28"/>
      <c r="G36" s="28"/>
    </row>
    <row r="37" spans="1:7" s="47" customFormat="1" ht="12">
      <c r="A37" s="45" t="s">
        <v>21</v>
      </c>
      <c r="B37" s="45" t="s">
        <v>43</v>
      </c>
      <c r="C37" s="47" t="s">
        <v>23</v>
      </c>
      <c r="D37" s="45" t="s">
        <v>33</v>
      </c>
      <c r="E37" s="45">
        <v>10</v>
      </c>
      <c r="G37" s="45"/>
    </row>
    <row r="38" spans="1:7" s="47" customFormat="1" ht="12">
      <c r="A38" s="45" t="s">
        <v>21</v>
      </c>
      <c r="B38" s="45" t="s">
        <v>44</v>
      </c>
      <c r="C38" s="47" t="s">
        <v>67</v>
      </c>
      <c r="D38" s="45" t="s">
        <v>37</v>
      </c>
      <c r="E38" s="45">
        <v>8</v>
      </c>
      <c r="G38" s="45"/>
    </row>
    <row r="39" spans="1:7" s="47" customFormat="1" ht="12">
      <c r="A39" s="45" t="s">
        <v>21</v>
      </c>
      <c r="B39" s="45" t="s">
        <v>45</v>
      </c>
      <c r="C39" s="47" t="s">
        <v>26</v>
      </c>
      <c r="D39" s="45" t="s">
        <v>35</v>
      </c>
      <c r="E39" s="45">
        <v>6</v>
      </c>
      <c r="G39" s="45"/>
    </row>
    <row r="40" spans="1:5" s="47" customFormat="1" ht="12">
      <c r="A40" s="45" t="s">
        <v>21</v>
      </c>
      <c r="B40" s="45" t="s">
        <v>46</v>
      </c>
      <c r="C40" s="47" t="s">
        <v>25</v>
      </c>
      <c r="D40" s="45" t="s">
        <v>53</v>
      </c>
      <c r="E40" s="45">
        <v>5</v>
      </c>
    </row>
    <row r="41" spans="1:5" s="47" customFormat="1" ht="12">
      <c r="A41" s="45" t="s">
        <v>21</v>
      </c>
      <c r="B41" s="45" t="s">
        <v>47</v>
      </c>
      <c r="C41" s="47" t="s">
        <v>27</v>
      </c>
      <c r="D41" s="45" t="s">
        <v>31</v>
      </c>
      <c r="E41" s="45">
        <v>4</v>
      </c>
    </row>
    <row r="42" spans="1:5" s="47" customFormat="1" ht="12">
      <c r="A42" s="45" t="s">
        <v>21</v>
      </c>
      <c r="B42" s="45" t="s">
        <v>48</v>
      </c>
      <c r="C42" s="47" t="s">
        <v>29</v>
      </c>
      <c r="D42" s="45" t="s">
        <v>31</v>
      </c>
      <c r="E42" s="45">
        <v>3</v>
      </c>
    </row>
    <row r="43" spans="1:5" s="47" customFormat="1" ht="12">
      <c r="A43" s="45" t="s">
        <v>21</v>
      </c>
      <c r="B43" s="45" t="s">
        <v>49</v>
      </c>
      <c r="C43" s="47" t="s">
        <v>122</v>
      </c>
      <c r="D43" s="45" t="s">
        <v>124</v>
      </c>
      <c r="E43" s="45">
        <v>2</v>
      </c>
    </row>
    <row r="44" spans="1:5" s="47" customFormat="1" ht="12">
      <c r="A44" s="45" t="s">
        <v>21</v>
      </c>
      <c r="B44" s="45" t="s">
        <v>50</v>
      </c>
      <c r="C44" s="47" t="s">
        <v>123</v>
      </c>
      <c r="D44" s="45" t="s">
        <v>31</v>
      </c>
      <c r="E44" s="45">
        <v>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Tamás Tibor</cp:lastModifiedBy>
  <cp:lastPrinted>2013-07-22T15:11:07Z</cp:lastPrinted>
  <dcterms:created xsi:type="dcterms:W3CDTF">2004-10-26T10:56:34Z</dcterms:created>
  <dcterms:modified xsi:type="dcterms:W3CDTF">2013-09-16T14:27:18Z</dcterms:modified>
  <cp:category/>
  <cp:version/>
  <cp:contentType/>
  <cp:contentStatus/>
</cp:coreProperties>
</file>